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1"/>
  </bookViews>
  <sheets>
    <sheet name="Secchi97" sheetId="1" r:id="rId1"/>
    <sheet name="Rank" sheetId="2" r:id="rId2"/>
  </sheets>
  <definedNames>
    <definedName name="_xlnm.Print_Area" localSheetId="1">'Rank'!$A$1:$H$99</definedName>
    <definedName name="_xlnm.Print_Area" localSheetId="0">'Secchi97'!$A$1:$G$111</definedName>
    <definedName name="_xlnm.Print_Titles" localSheetId="0">'Secchi97'!$3:$5</definedName>
  </definedNames>
  <calcPr fullCalcOnLoad="1"/>
</workbook>
</file>

<file path=xl/sharedStrings.xml><?xml version="1.0" encoding="utf-8"?>
<sst xmlns="http://schemas.openxmlformats.org/spreadsheetml/2006/main" count="442" uniqueCount="139">
  <si>
    <t>Yearly</t>
  </si>
  <si>
    <t>Jul-Aug</t>
  </si>
  <si>
    <t>Max.</t>
  </si>
  <si>
    <t>Min.</t>
  </si>
  <si>
    <t>Mean</t>
  </si>
  <si>
    <t>Carlson's</t>
  </si>
  <si>
    <t>#</t>
  </si>
  <si>
    <t>Lake Name</t>
  </si>
  <si>
    <t>County</t>
  </si>
  <si>
    <t>(Feet)</t>
  </si>
  <si>
    <t>TSI</t>
  </si>
  <si>
    <t>Obs.</t>
  </si>
  <si>
    <t>Kosciusko</t>
  </si>
  <si>
    <t>Barton</t>
  </si>
  <si>
    <t>Steuben</t>
  </si>
  <si>
    <t>Bass</t>
  </si>
  <si>
    <t>Bear</t>
  </si>
  <si>
    <t>Noble</t>
  </si>
  <si>
    <t xml:space="preserve">Big </t>
  </si>
  <si>
    <t>Big Barbee</t>
  </si>
  <si>
    <t>Big Bass</t>
  </si>
  <si>
    <t>Porter</t>
  </si>
  <si>
    <t>Big Cedar</t>
  </si>
  <si>
    <t>Whitley</t>
  </si>
  <si>
    <t>Lagrange</t>
  </si>
  <si>
    <t>Big Otter</t>
  </si>
  <si>
    <t>Big Turkey</t>
  </si>
  <si>
    <t>Bixler</t>
  </si>
  <si>
    <t>Cedar</t>
  </si>
  <si>
    <t>Lake</t>
  </si>
  <si>
    <t>Center</t>
  </si>
  <si>
    <t>Chapman</t>
  </si>
  <si>
    <t>Clear</t>
  </si>
  <si>
    <t>Cordry</t>
  </si>
  <si>
    <t>Brown</t>
  </si>
  <si>
    <t>Crooked</t>
  </si>
  <si>
    <t>Noble/Whitley</t>
  </si>
  <si>
    <t>Dewart</t>
  </si>
  <si>
    <t>Marshall</t>
  </si>
  <si>
    <t>Flint</t>
  </si>
  <si>
    <t>George</t>
  </si>
  <si>
    <t>Golden</t>
  </si>
  <si>
    <t>Goose</t>
  </si>
  <si>
    <t>Griffy</t>
  </si>
  <si>
    <t>Monroe</t>
  </si>
  <si>
    <t>Hamilton</t>
  </si>
  <si>
    <t>Heaton</t>
  </si>
  <si>
    <t>Elkhart</t>
  </si>
  <si>
    <t>High</t>
  </si>
  <si>
    <t>Hogback</t>
  </si>
  <si>
    <t>Koontz</t>
  </si>
  <si>
    <t>Starke</t>
  </si>
  <si>
    <t>Kuhn</t>
  </si>
  <si>
    <t>Lake of the Woods</t>
  </si>
  <si>
    <t>Lemon</t>
  </si>
  <si>
    <t>Little Barbee</t>
  </si>
  <si>
    <t>Little Otter</t>
  </si>
  <si>
    <t>Little Turkey</t>
  </si>
  <si>
    <t>Long</t>
  </si>
  <si>
    <t>Wabash</t>
  </si>
  <si>
    <t>Lower Fish</t>
  </si>
  <si>
    <t>Laporte</t>
  </si>
  <si>
    <t>Manitou</t>
  </si>
  <si>
    <t>Fulton</t>
  </si>
  <si>
    <t>Martin</t>
  </si>
  <si>
    <t>Maxinkuckee</t>
  </si>
  <si>
    <t>Millark Mill Pond</t>
  </si>
  <si>
    <t>Monroe (Lower)</t>
  </si>
  <si>
    <t>Mt. Zion Mill Pond</t>
  </si>
  <si>
    <t>Nyona</t>
  </si>
  <si>
    <t>Olin</t>
  </si>
  <si>
    <t>Oliver</t>
  </si>
  <si>
    <t>Pike</t>
  </si>
  <si>
    <t>Saugany</t>
  </si>
  <si>
    <t>Sawmill</t>
  </si>
  <si>
    <t>Sechrist</t>
  </si>
  <si>
    <t>Silver</t>
  </si>
  <si>
    <t>Simonton</t>
  </si>
  <si>
    <t>Skinner</t>
  </si>
  <si>
    <t>Snow</t>
  </si>
  <si>
    <t>Sweetwater</t>
  </si>
  <si>
    <t>Syracuse</t>
  </si>
  <si>
    <t>Tippecanoe</t>
  </si>
  <si>
    <t>Upper Long</t>
  </si>
  <si>
    <t>Versailles</t>
  </si>
  <si>
    <t>Ripley</t>
  </si>
  <si>
    <t>Waubee</t>
  </si>
  <si>
    <t>Wawasee</t>
  </si>
  <si>
    <t>West Otter</t>
  </si>
  <si>
    <t>Winona</t>
  </si>
  <si>
    <t>Wolf</t>
  </si>
  <si>
    <t>Yellowwood</t>
  </si>
  <si>
    <t>Dallas</t>
  </si>
  <si>
    <t>Myers</t>
  </si>
  <si>
    <t>Royer</t>
  </si>
  <si>
    <t>Shriner</t>
  </si>
  <si>
    <t>Summit</t>
  </si>
  <si>
    <t>Henry</t>
  </si>
  <si>
    <t>Webster</t>
  </si>
  <si>
    <t>Westler</t>
  </si>
  <si>
    <t>Witmer</t>
  </si>
  <si>
    <t>Fish</t>
  </si>
  <si>
    <t>Adams</t>
  </si>
  <si>
    <t>Ball</t>
  </si>
  <si>
    <t>na</t>
  </si>
  <si>
    <t>Gage</t>
  </si>
  <si>
    <t>2.5</t>
  </si>
  <si>
    <t>24</t>
  </si>
  <si>
    <t>Holiday</t>
  </si>
  <si>
    <t>Montgomery</t>
  </si>
  <si>
    <t>Little Crooked</t>
  </si>
  <si>
    <t>Whitely</t>
  </si>
  <si>
    <t>Little Pike</t>
  </si>
  <si>
    <t>Lukens</t>
  </si>
  <si>
    <t>West Boggs</t>
  </si>
  <si>
    <t>Secchi Disk Summary Data - 1998</t>
  </si>
  <si>
    <t>Totals</t>
  </si>
  <si>
    <t>1998 Minimum</t>
  </si>
  <si>
    <t>1998 Maximum</t>
  </si>
  <si>
    <t>1998 Average</t>
  </si>
  <si>
    <t>Banning</t>
  </si>
  <si>
    <t>Irish</t>
  </si>
  <si>
    <t>James</t>
  </si>
  <si>
    <t>Lamb</t>
  </si>
  <si>
    <t>Johnson</t>
  </si>
  <si>
    <t>Little Cedar</t>
  </si>
  <si>
    <t>Loomis</t>
  </si>
  <si>
    <t>Lost</t>
  </si>
  <si>
    <t>McClish</t>
  </si>
  <si>
    <t>Ole Swimming Hole</t>
  </si>
  <si>
    <t>Morgan</t>
  </si>
  <si>
    <t>Pleasant</t>
  </si>
  <si>
    <t>Sylvan</t>
  </si>
  <si>
    <t>1999 Minimum</t>
  </si>
  <si>
    <t>1999 Maximum</t>
  </si>
  <si>
    <t>1999 Average</t>
  </si>
  <si>
    <t>Secchi Disk Summary Data - 1999</t>
  </si>
  <si>
    <t>Eagle Creek</t>
  </si>
  <si>
    <t>Marion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</si>
</sst>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_)"/>
    <numFmt numFmtId="167" formatCode="0.0%"/>
    <numFmt numFmtId="168" formatCode="0.0"/>
  </numFmts>
  <fonts count="12">
    <font>
      <sz val="10"/>
      <name val="Arial"/>
      <family val="0"/>
    </font>
    <font>
      <sz val="18"/>
      <name val="times"/>
      <family val="0"/>
    </font>
    <font>
      <b/>
      <sz val="12"/>
      <name val="times"/>
      <family val="0"/>
    </font>
    <font>
      <sz val="12"/>
      <name val="times"/>
      <family val="0"/>
    </font>
    <font>
      <sz val="12"/>
      <color indexed="8"/>
      <name val="times"/>
      <family val="0"/>
    </font>
    <font>
      <sz val="11"/>
      <name val="Times"/>
      <family val="0"/>
    </font>
    <font>
      <b/>
      <sz val="11"/>
      <name val="times"/>
      <family val="0"/>
    </font>
    <font>
      <sz val="11"/>
      <color indexed="8"/>
      <name val="times"/>
      <family val="0"/>
    </font>
    <font>
      <sz val="14"/>
      <name val="Times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Times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168" fontId="3" fillId="0" borderId="2" xfId="0" applyNumberFormat="1" applyFont="1" applyBorder="1" applyAlignment="1">
      <alignment horizontal="center"/>
    </xf>
    <xf numFmtId="1" fontId="4" fillId="0" borderId="2" xfId="0" applyNumberFormat="1" applyFont="1" applyFill="1" applyBorder="1" applyAlignment="1" applyProtection="1">
      <alignment horizontal="center"/>
      <protection/>
    </xf>
    <xf numFmtId="1" fontId="3" fillId="0" borderId="3" xfId="0" applyNumberFormat="1" applyFont="1" applyBorder="1" applyAlignment="1">
      <alignment horizontal="center"/>
    </xf>
    <xf numFmtId="164" fontId="4" fillId="0" borderId="1" xfId="0" applyNumberFormat="1" applyFont="1" applyFill="1" applyBorder="1" applyAlignment="1" applyProtection="1">
      <alignment horizontal="left"/>
      <protection/>
    </xf>
    <xf numFmtId="164" fontId="4" fillId="0" borderId="2" xfId="0" applyNumberFormat="1" applyFont="1" applyFill="1" applyBorder="1" applyAlignment="1" applyProtection="1">
      <alignment horizontal="left"/>
      <protection/>
    </xf>
    <xf numFmtId="168" fontId="3" fillId="0" borderId="2" xfId="0" applyNumberFormat="1" applyFont="1" applyBorder="1" applyAlignment="1" applyProtection="1">
      <alignment horizontal="center"/>
      <protection/>
    </xf>
    <xf numFmtId="168" fontId="4" fillId="0" borderId="2" xfId="0" applyNumberFormat="1" applyFont="1" applyFill="1" applyBorder="1" applyAlignment="1" applyProtection="1">
      <alignment horizontal="center"/>
      <protection/>
    </xf>
    <xf numFmtId="1" fontId="4" fillId="0" borderId="3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/>
    </xf>
    <xf numFmtId="164" fontId="4" fillId="0" borderId="4" xfId="0" applyNumberFormat="1" applyFont="1" applyFill="1" applyBorder="1" applyAlignment="1" applyProtection="1">
      <alignment horizontal="left"/>
      <protection/>
    </xf>
    <xf numFmtId="164" fontId="4" fillId="0" borderId="5" xfId="0" applyNumberFormat="1" applyFont="1" applyFill="1" applyBorder="1" applyAlignment="1" applyProtection="1">
      <alignment horizontal="left"/>
      <protection/>
    </xf>
    <xf numFmtId="168" fontId="3" fillId="0" borderId="5" xfId="0" applyNumberFormat="1" applyFont="1" applyBorder="1" applyAlignment="1" applyProtection="1">
      <alignment horizontal="center"/>
      <protection/>
    </xf>
    <xf numFmtId="168" fontId="4" fillId="0" borderId="5" xfId="0" applyNumberFormat="1" applyFont="1" applyFill="1" applyBorder="1" applyAlignment="1" applyProtection="1">
      <alignment horizontal="center"/>
      <protection/>
    </xf>
    <xf numFmtId="1" fontId="4" fillId="0" borderId="5" xfId="0" applyNumberFormat="1" applyFont="1" applyFill="1" applyBorder="1" applyAlignment="1" applyProtection="1">
      <alignment horizontal="center"/>
      <protection/>
    </xf>
    <xf numFmtId="1" fontId="4" fillId="0" borderId="6" xfId="0" applyNumberFormat="1" applyFont="1" applyFill="1" applyBorder="1" applyAlignment="1" applyProtection="1">
      <alignment horizontal="center"/>
      <protection/>
    </xf>
    <xf numFmtId="0" fontId="3" fillId="0" borderId="7" xfId="0" applyFont="1" applyBorder="1" applyAlignment="1">
      <alignment horizontal="center"/>
    </xf>
    <xf numFmtId="1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1" fontId="3" fillId="0" borderId="2" xfId="0" applyNumberFormat="1" applyFont="1" applyBorder="1" applyAlignment="1">
      <alignment horizontal="center"/>
    </xf>
    <xf numFmtId="168" fontId="3" fillId="0" borderId="5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9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2" xfId="0" applyFont="1" applyFill="1" applyBorder="1" applyAlignment="1">
      <alignment horizontal="center"/>
    </xf>
    <xf numFmtId="0" fontId="5" fillId="0" borderId="4" xfId="0" applyFont="1" applyFill="1" applyBorder="1" applyAlignment="1">
      <alignment/>
    </xf>
    <xf numFmtId="168" fontId="5" fillId="0" borderId="5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168" fontId="5" fillId="0" borderId="10" xfId="0" applyNumberFormat="1" applyFont="1" applyBorder="1" applyAlignment="1">
      <alignment horizontal="center"/>
    </xf>
    <xf numFmtId="1" fontId="7" fillId="0" borderId="10" xfId="0" applyNumberFormat="1" applyFont="1" applyFill="1" applyBorder="1" applyAlignment="1" applyProtection="1">
      <alignment horizontal="center"/>
      <protection/>
    </xf>
    <xf numFmtId="1" fontId="5" fillId="0" borderId="10" xfId="0" applyNumberFormat="1" applyFont="1" applyBorder="1" applyAlignment="1">
      <alignment horizontal="center"/>
    </xf>
    <xf numFmtId="164" fontId="7" fillId="0" borderId="10" xfId="0" applyNumberFormat="1" applyFont="1" applyFill="1" applyBorder="1" applyAlignment="1" applyProtection="1">
      <alignment horizontal="left"/>
      <protection/>
    </xf>
    <xf numFmtId="168" fontId="5" fillId="0" borderId="10" xfId="0" applyNumberFormat="1" applyFont="1" applyBorder="1" applyAlignment="1" applyProtection="1">
      <alignment horizontal="center"/>
      <protection/>
    </xf>
    <xf numFmtId="168" fontId="7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164" fontId="7" fillId="0" borderId="11" xfId="0" applyNumberFormat="1" applyFont="1" applyFill="1" applyBorder="1" applyAlignment="1" applyProtection="1">
      <alignment horizontal="left"/>
      <protection/>
    </xf>
    <xf numFmtId="1" fontId="5" fillId="0" borderId="12" xfId="0" applyNumberFormat="1" applyFont="1" applyBorder="1" applyAlignment="1">
      <alignment horizontal="center"/>
    </xf>
    <xf numFmtId="1" fontId="7" fillId="0" borderId="12" xfId="0" applyNumberFormat="1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>
      <alignment/>
    </xf>
    <xf numFmtId="168" fontId="5" fillId="0" borderId="14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0" fontId="5" fillId="0" borderId="11" xfId="0" applyFont="1" applyFill="1" applyBorder="1" applyAlignment="1">
      <alignment/>
    </xf>
    <xf numFmtId="1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/>
    </xf>
    <xf numFmtId="164" fontId="7" fillId="0" borderId="16" xfId="0" applyNumberFormat="1" applyFont="1" applyFill="1" applyBorder="1" applyAlignment="1" applyProtection="1">
      <alignment horizontal="left"/>
      <protection/>
    </xf>
    <xf numFmtId="164" fontId="7" fillId="0" borderId="17" xfId="0" applyNumberFormat="1" applyFont="1" applyFill="1" applyBorder="1" applyAlignment="1" applyProtection="1">
      <alignment horizontal="left"/>
      <protection/>
    </xf>
    <xf numFmtId="168" fontId="5" fillId="0" borderId="17" xfId="0" applyNumberFormat="1" applyFont="1" applyBorder="1" applyAlignment="1" applyProtection="1">
      <alignment horizontal="center"/>
      <protection/>
    </xf>
    <xf numFmtId="168" fontId="7" fillId="0" borderId="17" xfId="0" applyNumberFormat="1" applyFont="1" applyFill="1" applyBorder="1" applyAlignment="1" applyProtection="1">
      <alignment horizontal="center"/>
      <protection/>
    </xf>
    <xf numFmtId="1" fontId="7" fillId="0" borderId="17" xfId="0" applyNumberFormat="1" applyFont="1" applyFill="1" applyBorder="1" applyAlignment="1" applyProtection="1">
      <alignment horizontal="center"/>
      <protection/>
    </xf>
    <xf numFmtId="1" fontId="7" fillId="0" borderId="18" xfId="0" applyNumberFormat="1" applyFont="1" applyFill="1" applyBorder="1" applyAlignment="1" applyProtection="1">
      <alignment horizontal="center"/>
      <protection/>
    </xf>
    <xf numFmtId="164" fontId="7" fillId="0" borderId="19" xfId="0" applyNumberFormat="1" applyFont="1" applyFill="1" applyBorder="1" applyAlignment="1" applyProtection="1">
      <alignment horizontal="left"/>
      <protection/>
    </xf>
    <xf numFmtId="164" fontId="7" fillId="0" borderId="20" xfId="0" applyNumberFormat="1" applyFont="1" applyFill="1" applyBorder="1" applyAlignment="1" applyProtection="1">
      <alignment horizontal="left"/>
      <protection/>
    </xf>
    <xf numFmtId="168" fontId="5" fillId="0" borderId="20" xfId="0" applyNumberFormat="1" applyFont="1" applyBorder="1" applyAlignment="1" applyProtection="1">
      <alignment horizontal="center"/>
      <protection/>
    </xf>
    <xf numFmtId="168" fontId="7" fillId="0" borderId="20" xfId="0" applyNumberFormat="1" applyFont="1" applyFill="1" applyBorder="1" applyAlignment="1" applyProtection="1">
      <alignment horizontal="center"/>
      <protection/>
    </xf>
    <xf numFmtId="1" fontId="7" fillId="0" borderId="20" xfId="0" applyNumberFormat="1" applyFont="1" applyFill="1" applyBorder="1" applyAlignment="1" applyProtection="1">
      <alignment horizontal="center"/>
      <protection/>
    </xf>
    <xf numFmtId="1" fontId="7" fillId="0" borderId="21" xfId="0" applyNumberFormat="1" applyFont="1" applyFill="1" applyBorder="1" applyAlignment="1" applyProtection="1">
      <alignment horizontal="center"/>
      <protection/>
    </xf>
    <xf numFmtId="164" fontId="7" fillId="0" borderId="22" xfId="0" applyNumberFormat="1" applyFont="1" applyFill="1" applyBorder="1" applyAlignment="1" applyProtection="1">
      <alignment horizontal="left"/>
      <protection/>
    </xf>
    <xf numFmtId="168" fontId="5" fillId="0" borderId="22" xfId="0" applyNumberFormat="1" applyFont="1" applyBorder="1" applyAlignment="1" applyProtection="1">
      <alignment horizontal="center"/>
      <protection/>
    </xf>
    <xf numFmtId="168" fontId="7" fillId="0" borderId="22" xfId="0" applyNumberFormat="1" applyFont="1" applyFill="1" applyBorder="1" applyAlignment="1" applyProtection="1">
      <alignment horizontal="center"/>
      <protection/>
    </xf>
    <xf numFmtId="1" fontId="7" fillId="0" borderId="22" xfId="0" applyNumberFormat="1" applyFont="1" applyFill="1" applyBorder="1" applyAlignment="1" applyProtection="1">
      <alignment horizontal="center"/>
      <protection/>
    </xf>
    <xf numFmtId="0" fontId="1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4"/>
  <sheetViews>
    <sheetView zoomScale="60" zoomScaleNormal="60" workbookViewId="0" topLeftCell="A73">
      <selection activeCell="J15" sqref="J15"/>
    </sheetView>
  </sheetViews>
  <sheetFormatPr defaultColWidth="9.140625" defaultRowHeight="12.75"/>
  <cols>
    <col min="1" max="1" width="20.140625" style="11" bestFit="1" customWidth="1"/>
    <col min="2" max="2" width="16.140625" style="11" bestFit="1" customWidth="1"/>
    <col min="3" max="4" width="10.57421875" style="25" customWidth="1"/>
    <col min="5" max="5" width="11.57421875" style="25" customWidth="1"/>
    <col min="6" max="6" width="13.7109375" style="11" bestFit="1" customWidth="1"/>
    <col min="7" max="7" width="7.57421875" style="11" bestFit="1" customWidth="1"/>
    <col min="8" max="16384" width="9.140625" style="11" customWidth="1"/>
  </cols>
  <sheetData>
    <row r="1" spans="1:7" ht="23.25">
      <c r="A1" s="55" t="s">
        <v>115</v>
      </c>
      <c r="B1" s="55"/>
      <c r="C1" s="55"/>
      <c r="D1" s="55"/>
      <c r="E1" s="55"/>
      <c r="F1" s="55"/>
      <c r="G1" s="55"/>
    </row>
    <row r="2" ht="16.5" thickBot="1"/>
    <row r="3" spans="1:7" ht="16.5" thickTop="1">
      <c r="A3" s="27"/>
      <c r="B3" s="28"/>
      <c r="C3" s="29" t="s">
        <v>0</v>
      </c>
      <c r="D3" s="29" t="s">
        <v>0</v>
      </c>
      <c r="E3" s="29" t="s">
        <v>1</v>
      </c>
      <c r="F3" s="29"/>
      <c r="G3" s="30"/>
    </row>
    <row r="4" spans="1:7" ht="15.75">
      <c r="A4" s="31"/>
      <c r="B4" s="32"/>
      <c r="C4" s="33" t="s">
        <v>2</v>
      </c>
      <c r="D4" s="33" t="s">
        <v>3</v>
      </c>
      <c r="E4" s="33" t="s">
        <v>4</v>
      </c>
      <c r="F4" s="33" t="s">
        <v>5</v>
      </c>
      <c r="G4" s="34" t="s">
        <v>6</v>
      </c>
    </row>
    <row r="5" spans="1:7" ht="16.5" thickBot="1">
      <c r="A5" s="35" t="s">
        <v>7</v>
      </c>
      <c r="B5" s="36" t="s">
        <v>8</v>
      </c>
      <c r="C5" s="37" t="s">
        <v>9</v>
      </c>
      <c r="D5" s="37" t="s">
        <v>9</v>
      </c>
      <c r="E5" s="37" t="s">
        <v>9</v>
      </c>
      <c r="F5" s="37" t="s">
        <v>10</v>
      </c>
      <c r="G5" s="38" t="s">
        <v>11</v>
      </c>
    </row>
    <row r="6" spans="1:7" ht="16.5" thickTop="1">
      <c r="A6" s="1" t="s">
        <v>102</v>
      </c>
      <c r="B6" s="2" t="s">
        <v>24</v>
      </c>
      <c r="C6" s="3">
        <v>9.9</v>
      </c>
      <c r="D6" s="3">
        <v>8.7</v>
      </c>
      <c r="E6" s="3">
        <v>9.4</v>
      </c>
      <c r="F6" s="4">
        <f>60-14.41*LN((E6)*0.3048)</f>
        <v>44.83188652652804</v>
      </c>
      <c r="G6" s="5">
        <v>4</v>
      </c>
    </row>
    <row r="7" spans="1:7" ht="15.75">
      <c r="A7" s="1" t="s">
        <v>103</v>
      </c>
      <c r="B7" s="2" t="s">
        <v>14</v>
      </c>
      <c r="C7" s="3">
        <v>5</v>
      </c>
      <c r="D7" s="3">
        <v>5</v>
      </c>
      <c r="E7" s="3">
        <v>5</v>
      </c>
      <c r="F7" s="4">
        <f>60-14.41*LN((E7)*0.3048)</f>
        <v>53.92851283081921</v>
      </c>
      <c r="G7" s="5">
        <v>1</v>
      </c>
    </row>
    <row r="8" spans="1:7" ht="15.75">
      <c r="A8" s="6" t="s">
        <v>13</v>
      </c>
      <c r="B8" s="7" t="s">
        <v>14</v>
      </c>
      <c r="C8" s="8">
        <v>18</v>
      </c>
      <c r="D8" s="8">
        <v>7.5</v>
      </c>
      <c r="E8" s="9">
        <v>8.3</v>
      </c>
      <c r="F8" s="4">
        <f aca="true" t="shared" si="0" ref="F8:F70">60-14.41*LN((E8)*0.3048)</f>
        <v>46.625271180689815</v>
      </c>
      <c r="G8" s="10">
        <v>5</v>
      </c>
    </row>
    <row r="9" spans="1:7" ht="15.75">
      <c r="A9" s="6" t="s">
        <v>15</v>
      </c>
      <c r="B9" s="7" t="s">
        <v>14</v>
      </c>
      <c r="C9" s="8">
        <v>12.4</v>
      </c>
      <c r="D9" s="8">
        <v>6.4</v>
      </c>
      <c r="E9" s="9">
        <v>10.6</v>
      </c>
      <c r="F9" s="4">
        <f t="shared" si="0"/>
        <v>43.10060699288391</v>
      </c>
      <c r="G9" s="10">
        <v>8</v>
      </c>
    </row>
    <row r="10" spans="1:7" ht="15.75">
      <c r="A10" s="6" t="s">
        <v>16</v>
      </c>
      <c r="B10" s="7" t="s">
        <v>17</v>
      </c>
      <c r="C10" s="8">
        <v>9</v>
      </c>
      <c r="D10" s="8">
        <v>3</v>
      </c>
      <c r="E10" s="9">
        <v>3.9</v>
      </c>
      <c r="F10" s="4">
        <f t="shared" si="0"/>
        <v>57.50884101831059</v>
      </c>
      <c r="G10" s="10">
        <v>9</v>
      </c>
    </row>
    <row r="11" spans="1:7" ht="15.75">
      <c r="A11" s="6" t="s">
        <v>18</v>
      </c>
      <c r="B11" s="7" t="s">
        <v>17</v>
      </c>
      <c r="C11" s="8">
        <v>10.8</v>
      </c>
      <c r="D11" s="8">
        <v>4.5</v>
      </c>
      <c r="E11" s="9">
        <v>6.4</v>
      </c>
      <c r="F11" s="4">
        <f t="shared" si="0"/>
        <v>50.37125910782592</v>
      </c>
      <c r="G11" s="10">
        <v>11</v>
      </c>
    </row>
    <row r="12" spans="1:7" ht="15.75">
      <c r="A12" s="6" t="s">
        <v>19</v>
      </c>
      <c r="B12" s="7" t="s">
        <v>12</v>
      </c>
      <c r="C12" s="8">
        <v>4.3</v>
      </c>
      <c r="D12" s="8">
        <v>4.3</v>
      </c>
      <c r="E12" s="9">
        <v>4.3</v>
      </c>
      <c r="F12" s="4">
        <f t="shared" si="0"/>
        <v>56.10187067189456</v>
      </c>
      <c r="G12" s="10">
        <v>4</v>
      </c>
    </row>
    <row r="13" spans="1:7" ht="15.75">
      <c r="A13" s="6" t="s">
        <v>20</v>
      </c>
      <c r="B13" s="7" t="s">
        <v>21</v>
      </c>
      <c r="C13" s="8">
        <v>1.7</v>
      </c>
      <c r="D13" s="8">
        <v>1.2</v>
      </c>
      <c r="E13" s="9">
        <v>1.4</v>
      </c>
      <c r="F13" s="4">
        <f t="shared" si="0"/>
        <v>72.27194821928292</v>
      </c>
      <c r="G13" s="10">
        <v>6</v>
      </c>
    </row>
    <row r="14" spans="1:7" ht="15.75">
      <c r="A14" s="6" t="s">
        <v>22</v>
      </c>
      <c r="B14" s="7" t="s">
        <v>23</v>
      </c>
      <c r="C14" s="8">
        <v>17</v>
      </c>
      <c r="D14" s="8">
        <v>11</v>
      </c>
      <c r="E14" s="9">
        <v>12.8</v>
      </c>
      <c r="F14" s="4">
        <f t="shared" si="0"/>
        <v>40.38300823595711</v>
      </c>
      <c r="G14" s="10">
        <v>7</v>
      </c>
    </row>
    <row r="15" spans="1:7" ht="15.75">
      <c r="A15" s="6" t="s">
        <v>25</v>
      </c>
      <c r="B15" s="7" t="s">
        <v>14</v>
      </c>
      <c r="C15" s="8">
        <v>13.4</v>
      </c>
      <c r="D15" s="8">
        <v>7.6</v>
      </c>
      <c r="E15" s="9">
        <v>10.2</v>
      </c>
      <c r="F15" s="4">
        <f t="shared" si="0"/>
        <v>43.65490609961245</v>
      </c>
      <c r="G15" s="10">
        <v>10</v>
      </c>
    </row>
    <row r="16" spans="1:7" ht="15.75">
      <c r="A16" s="6" t="s">
        <v>26</v>
      </c>
      <c r="B16" s="7" t="s">
        <v>24</v>
      </c>
      <c r="C16" s="8">
        <v>5.8</v>
      </c>
      <c r="D16" s="8">
        <v>2.5</v>
      </c>
      <c r="E16" s="9">
        <v>3.5</v>
      </c>
      <c r="F16" s="4">
        <f t="shared" si="0"/>
        <v>59.068198772976345</v>
      </c>
      <c r="G16" s="10">
        <v>7</v>
      </c>
    </row>
    <row r="17" spans="1:7" ht="15.75">
      <c r="A17" s="6" t="s">
        <v>27</v>
      </c>
      <c r="B17" s="7" t="s">
        <v>17</v>
      </c>
      <c r="C17" s="3">
        <v>7.5</v>
      </c>
      <c r="D17" s="8">
        <v>3</v>
      </c>
      <c r="E17" s="9">
        <v>4.2</v>
      </c>
      <c r="F17" s="4">
        <f t="shared" si="0"/>
        <v>56.440945139575454</v>
      </c>
      <c r="G17" s="10">
        <v>8</v>
      </c>
    </row>
    <row r="18" spans="1:7" ht="15.75">
      <c r="A18" s="6" t="s">
        <v>28</v>
      </c>
      <c r="B18" s="7" t="s">
        <v>29</v>
      </c>
      <c r="C18" s="8">
        <v>1.4</v>
      </c>
      <c r="D18" s="8">
        <v>1</v>
      </c>
      <c r="E18" s="9">
        <v>1.3</v>
      </c>
      <c r="F18" s="4">
        <f t="shared" si="0"/>
        <v>73.33984409801805</v>
      </c>
      <c r="G18" s="10">
        <v>4</v>
      </c>
    </row>
    <row r="19" spans="1:7" ht="15.75">
      <c r="A19" s="6" t="s">
        <v>30</v>
      </c>
      <c r="B19" s="7" t="s">
        <v>12</v>
      </c>
      <c r="C19" s="8">
        <v>7</v>
      </c>
      <c r="D19" s="8">
        <v>3.3</v>
      </c>
      <c r="E19" s="9">
        <v>4.5</v>
      </c>
      <c r="F19" s="4">
        <f t="shared" si="0"/>
        <v>55.44675786144849</v>
      </c>
      <c r="G19" s="10">
        <v>12</v>
      </c>
    </row>
    <row r="20" spans="1:7" ht="15.75">
      <c r="A20" s="6" t="s">
        <v>31</v>
      </c>
      <c r="B20" s="7" t="s">
        <v>12</v>
      </c>
      <c r="C20" s="8">
        <v>16.2</v>
      </c>
      <c r="D20" s="8">
        <v>7.5</v>
      </c>
      <c r="E20" s="9">
        <v>8.7</v>
      </c>
      <c r="F20" s="4">
        <f t="shared" si="0"/>
        <v>45.947028349226244</v>
      </c>
      <c r="G20" s="10">
        <v>9</v>
      </c>
    </row>
    <row r="21" spans="1:7" ht="15.75">
      <c r="A21" s="6" t="s">
        <v>32</v>
      </c>
      <c r="B21" s="7" t="s">
        <v>61</v>
      </c>
      <c r="C21" s="8">
        <v>12.5</v>
      </c>
      <c r="D21" s="8">
        <v>6.5</v>
      </c>
      <c r="E21" s="9">
        <v>9.5</v>
      </c>
      <c r="F21" s="4">
        <f t="shared" si="0"/>
        <v>44.679398331075</v>
      </c>
      <c r="G21" s="10">
        <v>7</v>
      </c>
    </row>
    <row r="22" spans="1:7" ht="15.75">
      <c r="A22" s="6" t="s">
        <v>32</v>
      </c>
      <c r="B22" s="7" t="s">
        <v>14</v>
      </c>
      <c r="C22" s="8">
        <v>23</v>
      </c>
      <c r="D22" s="8">
        <v>15</v>
      </c>
      <c r="E22" s="9">
        <v>16.3</v>
      </c>
      <c r="F22" s="4">
        <f t="shared" si="0"/>
        <v>36.899823945413345</v>
      </c>
      <c r="G22" s="10">
        <v>6</v>
      </c>
    </row>
    <row r="23" spans="1:7" ht="15.75">
      <c r="A23" s="6" t="s">
        <v>33</v>
      </c>
      <c r="B23" s="7" t="s">
        <v>34</v>
      </c>
      <c r="C23" s="8">
        <v>23</v>
      </c>
      <c r="D23" s="8">
        <v>9.5</v>
      </c>
      <c r="E23" s="9">
        <v>13.8</v>
      </c>
      <c r="F23" s="4">
        <f t="shared" si="0"/>
        <v>39.299038735923475</v>
      </c>
      <c r="G23" s="10">
        <v>11</v>
      </c>
    </row>
    <row r="24" spans="1:7" ht="15.75">
      <c r="A24" s="6" t="s">
        <v>35</v>
      </c>
      <c r="B24" s="7" t="s">
        <v>36</v>
      </c>
      <c r="C24" s="8">
        <v>15.5</v>
      </c>
      <c r="D24" s="8">
        <v>12.1</v>
      </c>
      <c r="E24" s="9">
        <v>14.9</v>
      </c>
      <c r="F24" s="4">
        <f t="shared" si="0"/>
        <v>38.193898070364725</v>
      </c>
      <c r="G24" s="10">
        <v>6</v>
      </c>
    </row>
    <row r="25" spans="1:7" ht="15.75">
      <c r="A25" s="6" t="s">
        <v>35</v>
      </c>
      <c r="B25" s="7" t="s">
        <v>14</v>
      </c>
      <c r="C25" s="8">
        <v>12.1</v>
      </c>
      <c r="D25" s="8">
        <v>8</v>
      </c>
      <c r="E25" s="9">
        <v>6.8</v>
      </c>
      <c r="F25" s="4">
        <f t="shared" si="0"/>
        <v>49.4976583074511</v>
      </c>
      <c r="G25" s="10">
        <v>3</v>
      </c>
    </row>
    <row r="26" spans="1:7" ht="15.75">
      <c r="A26" s="6" t="s">
        <v>92</v>
      </c>
      <c r="B26" s="7" t="s">
        <v>24</v>
      </c>
      <c r="C26" s="8">
        <v>12</v>
      </c>
      <c r="D26" s="8">
        <v>4</v>
      </c>
      <c r="E26" s="9">
        <v>5.4</v>
      </c>
      <c r="F26" s="4">
        <f t="shared" si="0"/>
        <v>52.8195042280476</v>
      </c>
      <c r="G26" s="10">
        <v>9</v>
      </c>
    </row>
    <row r="27" spans="1:7" ht="15.75">
      <c r="A27" s="6" t="s">
        <v>37</v>
      </c>
      <c r="B27" s="7" t="s">
        <v>12</v>
      </c>
      <c r="C27" s="8">
        <v>24.3</v>
      </c>
      <c r="D27" s="8">
        <v>7.5</v>
      </c>
      <c r="E27" s="9" t="s">
        <v>104</v>
      </c>
      <c r="F27" s="9" t="s">
        <v>104</v>
      </c>
      <c r="G27" s="10">
        <v>4</v>
      </c>
    </row>
    <row r="28" spans="1:7" ht="15.75">
      <c r="A28" s="6" t="s">
        <v>101</v>
      </c>
      <c r="B28" s="7" t="s">
        <v>24</v>
      </c>
      <c r="C28" s="8">
        <v>13</v>
      </c>
      <c r="D28" s="8">
        <v>3.5</v>
      </c>
      <c r="E28" s="9">
        <v>4.7</v>
      </c>
      <c r="F28" s="4">
        <f t="shared" si="0"/>
        <v>54.82013739839685</v>
      </c>
      <c r="G28" s="10">
        <v>6</v>
      </c>
    </row>
    <row r="29" spans="1:7" ht="15.75">
      <c r="A29" s="6" t="s">
        <v>39</v>
      </c>
      <c r="B29" s="7" t="s">
        <v>21</v>
      </c>
      <c r="C29" s="8">
        <v>16</v>
      </c>
      <c r="D29" s="8">
        <v>4</v>
      </c>
      <c r="E29" s="9">
        <v>4.7</v>
      </c>
      <c r="F29" s="4">
        <f t="shared" si="0"/>
        <v>54.82013739839685</v>
      </c>
      <c r="G29" s="10">
        <v>10</v>
      </c>
    </row>
    <row r="30" spans="1:7" ht="15.75">
      <c r="A30" s="6" t="s">
        <v>105</v>
      </c>
      <c r="B30" s="7" t="s">
        <v>14</v>
      </c>
      <c r="C30" s="8">
        <v>10.3</v>
      </c>
      <c r="D30" s="8">
        <v>7.3</v>
      </c>
      <c r="E30" s="9">
        <v>9.2</v>
      </c>
      <c r="F30" s="4">
        <f t="shared" si="0"/>
        <v>45.141790943762125</v>
      </c>
      <c r="G30" s="10">
        <v>4</v>
      </c>
    </row>
    <row r="31" spans="1:7" ht="15.75">
      <c r="A31" s="6" t="s">
        <v>40</v>
      </c>
      <c r="B31" s="7" t="s">
        <v>29</v>
      </c>
      <c r="C31" s="9" t="s">
        <v>106</v>
      </c>
      <c r="D31" s="9">
        <v>0.8</v>
      </c>
      <c r="E31" s="9">
        <v>1</v>
      </c>
      <c r="F31" s="4">
        <f t="shared" si="0"/>
        <v>77.1205131489946</v>
      </c>
      <c r="G31" s="10">
        <v>3</v>
      </c>
    </row>
    <row r="32" spans="1:7" ht="15.75">
      <c r="A32" s="6" t="s">
        <v>40</v>
      </c>
      <c r="B32" s="7" t="s">
        <v>14</v>
      </c>
      <c r="C32" s="9" t="s">
        <v>107</v>
      </c>
      <c r="D32" s="9">
        <v>9.8</v>
      </c>
      <c r="E32" s="9" t="s">
        <v>104</v>
      </c>
      <c r="F32" s="9" t="s">
        <v>104</v>
      </c>
      <c r="G32" s="10">
        <v>3</v>
      </c>
    </row>
    <row r="33" spans="1:7" ht="15.75">
      <c r="A33" s="6" t="s">
        <v>41</v>
      </c>
      <c r="B33" s="7" t="s">
        <v>14</v>
      </c>
      <c r="C33" s="9">
        <v>6.2</v>
      </c>
      <c r="D33" s="9">
        <v>5.4</v>
      </c>
      <c r="E33" s="9" t="s">
        <v>104</v>
      </c>
      <c r="F33" s="9" t="s">
        <v>104</v>
      </c>
      <c r="G33" s="10">
        <v>2</v>
      </c>
    </row>
    <row r="34" spans="1:7" ht="15.75">
      <c r="A34" s="6" t="s">
        <v>42</v>
      </c>
      <c r="B34" s="7" t="s">
        <v>23</v>
      </c>
      <c r="C34" s="8">
        <v>15</v>
      </c>
      <c r="D34" s="8">
        <v>3</v>
      </c>
      <c r="E34" s="9">
        <v>5.3</v>
      </c>
      <c r="F34" s="4">
        <f t="shared" si="0"/>
        <v>53.08885786475272</v>
      </c>
      <c r="G34" s="10">
        <v>8</v>
      </c>
    </row>
    <row r="35" spans="1:7" ht="15.75">
      <c r="A35" s="6" t="s">
        <v>43</v>
      </c>
      <c r="B35" s="7" t="s">
        <v>44</v>
      </c>
      <c r="C35" s="8">
        <v>13.3</v>
      </c>
      <c r="D35" s="8">
        <v>4.3</v>
      </c>
      <c r="E35" s="9">
        <v>12</v>
      </c>
      <c r="F35" s="4">
        <f t="shared" si="0"/>
        <v>41.31300832554951</v>
      </c>
      <c r="G35" s="10">
        <v>5</v>
      </c>
    </row>
    <row r="36" spans="1:7" ht="15.75">
      <c r="A36" s="6" t="s">
        <v>45</v>
      </c>
      <c r="B36" s="7" t="s">
        <v>14</v>
      </c>
      <c r="C36" s="8">
        <v>14.5</v>
      </c>
      <c r="D36" s="8">
        <v>7.7</v>
      </c>
      <c r="E36" s="9" t="s">
        <v>104</v>
      </c>
      <c r="F36" s="9" t="s">
        <v>104</v>
      </c>
      <c r="G36" s="10">
        <v>3</v>
      </c>
    </row>
    <row r="37" spans="1:7" ht="15.75">
      <c r="A37" s="6" t="s">
        <v>46</v>
      </c>
      <c r="B37" s="7" t="s">
        <v>47</v>
      </c>
      <c r="C37" s="8">
        <v>7.8</v>
      </c>
      <c r="D37" s="8">
        <v>7.5</v>
      </c>
      <c r="E37" s="9">
        <v>7.6</v>
      </c>
      <c r="F37" s="4">
        <f t="shared" si="0"/>
        <v>47.894896905512766</v>
      </c>
      <c r="G37" s="10">
        <v>2</v>
      </c>
    </row>
    <row r="38" spans="1:7" ht="15.75">
      <c r="A38" s="6" t="s">
        <v>48</v>
      </c>
      <c r="B38" s="7" t="s">
        <v>17</v>
      </c>
      <c r="C38" s="8">
        <v>4.5</v>
      </c>
      <c r="D38" s="8">
        <v>2</v>
      </c>
      <c r="E38" s="9">
        <v>3.6</v>
      </c>
      <c r="F38" s="4">
        <f t="shared" si="0"/>
        <v>58.66225643588625</v>
      </c>
      <c r="G38" s="10">
        <v>9</v>
      </c>
    </row>
    <row r="39" spans="1:7" ht="16.5" thickBot="1">
      <c r="A39" s="12" t="s">
        <v>49</v>
      </c>
      <c r="B39" s="13" t="s">
        <v>14</v>
      </c>
      <c r="C39" s="14">
        <v>4.2</v>
      </c>
      <c r="D39" s="14">
        <v>3</v>
      </c>
      <c r="E39" s="15">
        <v>3.9</v>
      </c>
      <c r="F39" s="16">
        <f t="shared" si="0"/>
        <v>57.50884101831059</v>
      </c>
      <c r="G39" s="17">
        <v>7</v>
      </c>
    </row>
    <row r="40" spans="1:7" ht="16.5" thickTop="1">
      <c r="A40" s="6" t="s">
        <v>108</v>
      </c>
      <c r="B40" s="7" t="s">
        <v>109</v>
      </c>
      <c r="C40" s="8">
        <v>2.6</v>
      </c>
      <c r="D40" s="8">
        <v>1.8</v>
      </c>
      <c r="E40" s="9">
        <v>2.4</v>
      </c>
      <c r="F40" s="4">
        <f t="shared" si="0"/>
        <v>64.50500864372489</v>
      </c>
      <c r="G40" s="10">
        <v>6</v>
      </c>
    </row>
    <row r="41" spans="1:7" ht="15.75">
      <c r="A41" s="6" t="s">
        <v>50</v>
      </c>
      <c r="B41" s="7" t="s">
        <v>51</v>
      </c>
      <c r="C41" s="8">
        <v>6.3</v>
      </c>
      <c r="D41" s="8">
        <v>3.8</v>
      </c>
      <c r="E41" s="9">
        <v>4.7</v>
      </c>
      <c r="F41" s="4">
        <f t="shared" si="0"/>
        <v>54.82013739839685</v>
      </c>
      <c r="G41" s="10">
        <v>11</v>
      </c>
    </row>
    <row r="42" spans="1:7" ht="15.75">
      <c r="A42" s="6" t="s">
        <v>52</v>
      </c>
      <c r="B42" s="7" t="s">
        <v>12</v>
      </c>
      <c r="C42" s="8">
        <v>11.3</v>
      </c>
      <c r="D42" s="8">
        <v>10.5</v>
      </c>
      <c r="E42" s="9">
        <v>10.9</v>
      </c>
      <c r="F42" s="4">
        <f t="shared" si="0"/>
        <v>42.69844135611683</v>
      </c>
      <c r="G42" s="10">
        <v>3</v>
      </c>
    </row>
    <row r="43" spans="1:7" ht="15.75">
      <c r="A43" s="6" t="s">
        <v>53</v>
      </c>
      <c r="B43" s="7" t="s">
        <v>24</v>
      </c>
      <c r="C43" s="8">
        <v>11</v>
      </c>
      <c r="D43" s="8">
        <v>3.8</v>
      </c>
      <c r="E43" s="9">
        <v>5.2</v>
      </c>
      <c r="F43" s="4">
        <f t="shared" si="0"/>
        <v>53.36334235428043</v>
      </c>
      <c r="G43" s="10">
        <v>4</v>
      </c>
    </row>
    <row r="44" spans="1:7" ht="15.75">
      <c r="A44" s="6" t="s">
        <v>53</v>
      </c>
      <c r="B44" s="7" t="s">
        <v>38</v>
      </c>
      <c r="C44" s="8">
        <v>4.9</v>
      </c>
      <c r="D44" s="8">
        <v>1.6</v>
      </c>
      <c r="E44" s="9">
        <v>1.8</v>
      </c>
      <c r="F44" s="4">
        <f t="shared" si="0"/>
        <v>68.65050730775506</v>
      </c>
      <c r="G44" s="10">
        <v>9</v>
      </c>
    </row>
    <row r="45" spans="1:7" ht="15.75">
      <c r="A45" s="6" t="s">
        <v>54</v>
      </c>
      <c r="B45" s="7" t="s">
        <v>44</v>
      </c>
      <c r="C45" s="8">
        <v>2.9</v>
      </c>
      <c r="D45" s="8">
        <v>1.4</v>
      </c>
      <c r="E45" s="9">
        <v>2.1</v>
      </c>
      <c r="F45" s="4">
        <f t="shared" si="0"/>
        <v>66.42919601144426</v>
      </c>
      <c r="G45" s="10">
        <v>6</v>
      </c>
    </row>
    <row r="46" spans="1:7" ht="15.75">
      <c r="A46" s="6" t="s">
        <v>55</v>
      </c>
      <c r="B46" s="7" t="s">
        <v>12</v>
      </c>
      <c r="C46" s="8">
        <v>9.5</v>
      </c>
      <c r="D46" s="8">
        <v>3.5</v>
      </c>
      <c r="E46" s="9">
        <v>4.2</v>
      </c>
      <c r="F46" s="4">
        <f t="shared" si="0"/>
        <v>56.440945139575454</v>
      </c>
      <c r="G46" s="10">
        <v>6</v>
      </c>
    </row>
    <row r="47" spans="1:7" ht="15.75">
      <c r="A47" s="6" t="s">
        <v>110</v>
      </c>
      <c r="B47" s="7" t="s">
        <v>111</v>
      </c>
      <c r="C47" s="8">
        <v>8</v>
      </c>
      <c r="D47" s="8">
        <v>6.5</v>
      </c>
      <c r="E47" s="9">
        <v>7.2</v>
      </c>
      <c r="F47" s="4">
        <f t="shared" si="0"/>
        <v>48.674005564017435</v>
      </c>
      <c r="G47" s="10">
        <v>5</v>
      </c>
    </row>
    <row r="48" spans="1:7" ht="15.75">
      <c r="A48" s="6" t="s">
        <v>56</v>
      </c>
      <c r="B48" s="7" t="s">
        <v>14</v>
      </c>
      <c r="C48" s="8">
        <v>12.8</v>
      </c>
      <c r="D48" s="8">
        <v>6.9</v>
      </c>
      <c r="E48" s="9">
        <v>10.5</v>
      </c>
      <c r="F48" s="4">
        <f t="shared" si="0"/>
        <v>43.23719569326889</v>
      </c>
      <c r="G48" s="10">
        <v>9</v>
      </c>
    </row>
    <row r="49" spans="1:7" ht="15.75">
      <c r="A49" s="6" t="s">
        <v>112</v>
      </c>
      <c r="B49" s="7" t="s">
        <v>12</v>
      </c>
      <c r="C49" s="8">
        <v>2</v>
      </c>
      <c r="D49" s="8">
        <v>1.3</v>
      </c>
      <c r="E49" s="9">
        <v>1.6</v>
      </c>
      <c r="F49" s="4">
        <f t="shared" si="0"/>
        <v>70.34776085156355</v>
      </c>
      <c r="G49" s="10">
        <v>4</v>
      </c>
    </row>
    <row r="50" spans="1:7" ht="15.75">
      <c r="A50" s="6" t="s">
        <v>57</v>
      </c>
      <c r="B50" s="7" t="s">
        <v>24</v>
      </c>
      <c r="C50" s="8">
        <v>8</v>
      </c>
      <c r="D50" s="8">
        <v>2.7</v>
      </c>
      <c r="E50" s="9">
        <v>3.8</v>
      </c>
      <c r="F50" s="4">
        <f t="shared" si="0"/>
        <v>57.88314777738157</v>
      </c>
      <c r="G50" s="10">
        <v>5</v>
      </c>
    </row>
    <row r="51" spans="1:7" ht="15.75">
      <c r="A51" s="6" t="s">
        <v>58</v>
      </c>
      <c r="B51" s="7" t="s">
        <v>17</v>
      </c>
      <c r="C51" s="8">
        <v>7.3</v>
      </c>
      <c r="D51" s="8">
        <v>2.9</v>
      </c>
      <c r="E51" s="9">
        <v>4.4</v>
      </c>
      <c r="F51" s="4">
        <f t="shared" si="0"/>
        <v>55.77059171427665</v>
      </c>
      <c r="G51" s="10">
        <v>5</v>
      </c>
    </row>
    <row r="52" spans="1:7" ht="15.75">
      <c r="A52" s="6" t="s">
        <v>58</v>
      </c>
      <c r="B52" s="7" t="s">
        <v>14</v>
      </c>
      <c r="C52" s="8">
        <v>5.5</v>
      </c>
      <c r="D52" s="8">
        <v>2.5</v>
      </c>
      <c r="E52" s="9">
        <v>3.2</v>
      </c>
      <c r="F52" s="4">
        <f t="shared" si="0"/>
        <v>60.359509979694735</v>
      </c>
      <c r="G52" s="10">
        <v>8</v>
      </c>
    </row>
    <row r="53" spans="1:7" ht="15.75">
      <c r="A53" s="6" t="s">
        <v>58</v>
      </c>
      <c r="B53" s="7" t="s">
        <v>59</v>
      </c>
      <c r="C53" s="8">
        <v>12.5</v>
      </c>
      <c r="D53" s="8">
        <v>6</v>
      </c>
      <c r="E53" s="9">
        <v>6</v>
      </c>
      <c r="F53" s="4">
        <f t="shared" si="0"/>
        <v>51.30125919741832</v>
      </c>
      <c r="G53" s="10">
        <v>6</v>
      </c>
    </row>
    <row r="54" spans="1:7" ht="15.75">
      <c r="A54" s="6" t="s">
        <v>60</v>
      </c>
      <c r="B54" s="7" t="s">
        <v>61</v>
      </c>
      <c r="C54" s="8">
        <v>5.5</v>
      </c>
      <c r="D54" s="8">
        <v>4.5</v>
      </c>
      <c r="E54" s="9">
        <v>5.2</v>
      </c>
      <c r="F54" s="4">
        <f t="shared" si="0"/>
        <v>53.36334235428043</v>
      </c>
      <c r="G54" s="10">
        <v>5</v>
      </c>
    </row>
    <row r="55" spans="1:7" ht="15.75">
      <c r="A55" s="6" t="s">
        <v>113</v>
      </c>
      <c r="B55" s="7" t="s">
        <v>59</v>
      </c>
      <c r="C55" s="8">
        <v>11.7</v>
      </c>
      <c r="D55" s="8">
        <v>6.6</v>
      </c>
      <c r="E55" s="9">
        <v>8.6</v>
      </c>
      <c r="F55" s="4">
        <f t="shared" si="0"/>
        <v>46.113619800025745</v>
      </c>
      <c r="G55" s="10">
        <v>4</v>
      </c>
    </row>
    <row r="56" spans="1:7" ht="15.75">
      <c r="A56" s="6" t="s">
        <v>62</v>
      </c>
      <c r="B56" s="7" t="s">
        <v>63</v>
      </c>
      <c r="C56" s="8">
        <v>4.4</v>
      </c>
      <c r="D56" s="8">
        <v>2.6</v>
      </c>
      <c r="E56" s="9">
        <v>3</v>
      </c>
      <c r="F56" s="4">
        <f t="shared" si="0"/>
        <v>61.28951006928713</v>
      </c>
      <c r="G56" s="10">
        <v>8</v>
      </c>
    </row>
    <row r="57" spans="1:7" ht="15.75">
      <c r="A57" s="6" t="s">
        <v>64</v>
      </c>
      <c r="B57" s="7" t="s">
        <v>24</v>
      </c>
      <c r="C57" s="8">
        <v>16</v>
      </c>
      <c r="D57" s="8">
        <v>4</v>
      </c>
      <c r="E57" s="9">
        <v>8.8</v>
      </c>
      <c r="F57" s="4">
        <f t="shared" si="0"/>
        <v>45.78234084240784</v>
      </c>
      <c r="G57" s="10">
        <v>14</v>
      </c>
    </row>
    <row r="58" spans="1:7" ht="15.75">
      <c r="A58" s="6" t="s">
        <v>65</v>
      </c>
      <c r="B58" s="7" t="s">
        <v>38</v>
      </c>
      <c r="C58" s="8">
        <v>15</v>
      </c>
      <c r="D58" s="8">
        <v>6.5</v>
      </c>
      <c r="E58" s="9">
        <v>7</v>
      </c>
      <c r="F58" s="4">
        <f t="shared" si="0"/>
        <v>49.07994790110753</v>
      </c>
      <c r="G58" s="10">
        <v>4</v>
      </c>
    </row>
    <row r="59" spans="1:7" ht="15.75">
      <c r="A59" s="6" t="s">
        <v>66</v>
      </c>
      <c r="B59" s="7" t="s">
        <v>63</v>
      </c>
      <c r="C59" s="8">
        <v>3.2</v>
      </c>
      <c r="D59" s="8">
        <v>1.1</v>
      </c>
      <c r="E59" s="9">
        <v>3.1</v>
      </c>
      <c r="F59" s="4">
        <f t="shared" si="0"/>
        <v>60.817008722407834</v>
      </c>
      <c r="G59" s="10">
        <v>6</v>
      </c>
    </row>
    <row r="60" spans="1:7" ht="15.75">
      <c r="A60" s="6" t="s">
        <v>67</v>
      </c>
      <c r="B60" s="7" t="s">
        <v>44</v>
      </c>
      <c r="C60" s="8">
        <v>8</v>
      </c>
      <c r="D60" s="8">
        <v>3</v>
      </c>
      <c r="E60" s="9">
        <v>6.3</v>
      </c>
      <c r="F60" s="4">
        <f t="shared" si="0"/>
        <v>50.59819293173681</v>
      </c>
      <c r="G60" s="10">
        <v>5</v>
      </c>
    </row>
    <row r="61" spans="1:7" ht="15.75">
      <c r="A61" s="6" t="s">
        <v>68</v>
      </c>
      <c r="B61" s="7" t="s">
        <v>63</v>
      </c>
      <c r="C61" s="8">
        <v>2.6</v>
      </c>
      <c r="D61" s="8">
        <v>0</v>
      </c>
      <c r="E61" s="9">
        <v>1.4</v>
      </c>
      <c r="F61" s="4">
        <f t="shared" si="0"/>
        <v>72.27194821928292</v>
      </c>
      <c r="G61" s="10">
        <v>6</v>
      </c>
    </row>
    <row r="62" spans="1:7" ht="15.75">
      <c r="A62" s="6" t="s">
        <v>93</v>
      </c>
      <c r="B62" s="7" t="s">
        <v>38</v>
      </c>
      <c r="C62" s="8">
        <v>17.8</v>
      </c>
      <c r="D62" s="8">
        <v>5</v>
      </c>
      <c r="E62" s="9">
        <v>9.5</v>
      </c>
      <c r="F62" s="4">
        <f t="shared" si="0"/>
        <v>44.679398331075</v>
      </c>
      <c r="G62" s="10">
        <v>9</v>
      </c>
    </row>
    <row r="63" spans="1:7" ht="15.75">
      <c r="A63" s="6" t="s">
        <v>69</v>
      </c>
      <c r="B63" s="7" t="s">
        <v>63</v>
      </c>
      <c r="C63" s="8">
        <v>8.9</v>
      </c>
      <c r="D63" s="8">
        <v>3.2</v>
      </c>
      <c r="E63" s="9">
        <v>3.2</v>
      </c>
      <c r="F63" s="4">
        <f t="shared" si="0"/>
        <v>60.359509979694735</v>
      </c>
      <c r="G63" s="10">
        <v>4</v>
      </c>
    </row>
    <row r="64" spans="1:7" ht="15.75">
      <c r="A64" s="6" t="s">
        <v>70</v>
      </c>
      <c r="B64" s="7" t="s">
        <v>24</v>
      </c>
      <c r="C64" s="8">
        <v>13.3</v>
      </c>
      <c r="D64" s="8">
        <v>6.5</v>
      </c>
      <c r="E64" s="9">
        <v>7.4</v>
      </c>
      <c r="F64" s="4">
        <f t="shared" si="0"/>
        <v>48.27918634596671</v>
      </c>
      <c r="G64" s="10">
        <v>14</v>
      </c>
    </row>
    <row r="65" spans="1:7" ht="15.75">
      <c r="A65" s="6" t="s">
        <v>71</v>
      </c>
      <c r="B65" s="7" t="s">
        <v>24</v>
      </c>
      <c r="C65" s="8">
        <v>19</v>
      </c>
      <c r="D65" s="8">
        <v>5.5</v>
      </c>
      <c r="E65" s="9">
        <v>6.5</v>
      </c>
      <c r="F65" s="4">
        <f t="shared" si="0"/>
        <v>50.14784377984267</v>
      </c>
      <c r="G65" s="10">
        <v>14</v>
      </c>
    </row>
    <row r="66" spans="1:7" ht="15.75">
      <c r="A66" s="6" t="s">
        <v>72</v>
      </c>
      <c r="B66" s="7" t="s">
        <v>12</v>
      </c>
      <c r="C66" s="8">
        <v>2</v>
      </c>
      <c r="D66" s="8">
        <v>1.8</v>
      </c>
      <c r="E66" s="9">
        <v>1.9</v>
      </c>
      <c r="F66" s="4">
        <f t="shared" si="0"/>
        <v>67.87139864925038</v>
      </c>
      <c r="G66" s="10">
        <v>4</v>
      </c>
    </row>
    <row r="67" spans="1:7" ht="15.75">
      <c r="A67" s="6" t="s">
        <v>94</v>
      </c>
      <c r="B67" s="7" t="s">
        <v>24</v>
      </c>
      <c r="C67" s="8">
        <v>8.5</v>
      </c>
      <c r="D67" s="8">
        <v>2.5</v>
      </c>
      <c r="E67" s="9">
        <v>4.2</v>
      </c>
      <c r="F67" s="4">
        <f t="shared" si="0"/>
        <v>56.440945139575454</v>
      </c>
      <c r="G67" s="10">
        <v>4</v>
      </c>
    </row>
    <row r="68" spans="1:7" ht="15.75">
      <c r="A68" s="6" t="s">
        <v>73</v>
      </c>
      <c r="B68" s="7" t="s">
        <v>61</v>
      </c>
      <c r="C68" s="8">
        <v>23.5</v>
      </c>
      <c r="D68" s="8">
        <v>10.5</v>
      </c>
      <c r="E68" s="9">
        <v>17.9</v>
      </c>
      <c r="F68" s="4">
        <f t="shared" si="0"/>
        <v>35.55053487687351</v>
      </c>
      <c r="G68" s="10">
        <v>8</v>
      </c>
    </row>
    <row r="69" spans="1:7" ht="15.75">
      <c r="A69" s="6" t="s">
        <v>74</v>
      </c>
      <c r="B69" s="7" t="s">
        <v>12</v>
      </c>
      <c r="C69" s="8">
        <v>9</v>
      </c>
      <c r="D69" s="8">
        <v>3.5</v>
      </c>
      <c r="E69" s="9">
        <v>4.4</v>
      </c>
      <c r="F69" s="4">
        <f t="shared" si="0"/>
        <v>55.77059171427665</v>
      </c>
      <c r="G69" s="10">
        <v>6</v>
      </c>
    </row>
    <row r="70" spans="1:7" ht="15.75">
      <c r="A70" s="6" t="s">
        <v>75</v>
      </c>
      <c r="B70" s="7" t="s">
        <v>12</v>
      </c>
      <c r="C70" s="8">
        <v>16</v>
      </c>
      <c r="D70" s="8">
        <v>8.3</v>
      </c>
      <c r="E70" s="9">
        <v>8.7</v>
      </c>
      <c r="F70" s="4">
        <f t="shared" si="0"/>
        <v>45.947028349226244</v>
      </c>
      <c r="G70" s="10">
        <v>6</v>
      </c>
    </row>
    <row r="71" spans="1:7" ht="15.75">
      <c r="A71" s="6" t="s">
        <v>95</v>
      </c>
      <c r="B71" s="7" t="s">
        <v>23</v>
      </c>
      <c r="C71" s="8">
        <v>20.6</v>
      </c>
      <c r="D71" s="8">
        <v>10.3</v>
      </c>
      <c r="E71" s="9">
        <v>14.8</v>
      </c>
      <c r="F71" s="4">
        <f aca="true" t="shared" si="1" ref="F71:F92">60-14.41*LN((E71)*0.3048)</f>
        <v>38.29093547409789</v>
      </c>
      <c r="G71" s="10">
        <v>10</v>
      </c>
    </row>
    <row r="72" spans="1:7" ht="15.75">
      <c r="A72" s="6" t="s">
        <v>76</v>
      </c>
      <c r="B72" s="7" t="s">
        <v>12</v>
      </c>
      <c r="C72" s="8">
        <v>8</v>
      </c>
      <c r="D72" s="8">
        <v>4</v>
      </c>
      <c r="E72" s="9" t="s">
        <v>104</v>
      </c>
      <c r="F72" s="9" t="s">
        <v>104</v>
      </c>
      <c r="G72" s="10">
        <v>2</v>
      </c>
    </row>
    <row r="73" spans="1:7" ht="15.75">
      <c r="A73" s="6" t="s">
        <v>76</v>
      </c>
      <c r="B73" s="2" t="s">
        <v>14</v>
      </c>
      <c r="C73" s="8">
        <v>11.5</v>
      </c>
      <c r="D73" s="8">
        <v>7</v>
      </c>
      <c r="E73" s="9">
        <v>8.6</v>
      </c>
      <c r="F73" s="4">
        <f t="shared" si="1"/>
        <v>46.113619800025745</v>
      </c>
      <c r="G73" s="10">
        <v>8</v>
      </c>
    </row>
    <row r="74" spans="1:7" ht="15.75">
      <c r="A74" s="6" t="s">
        <v>77</v>
      </c>
      <c r="B74" s="7" t="s">
        <v>47</v>
      </c>
      <c r="C74" s="9">
        <v>14</v>
      </c>
      <c r="D74" s="9">
        <v>6</v>
      </c>
      <c r="E74" s="9">
        <v>6</v>
      </c>
      <c r="F74" s="4">
        <f t="shared" si="1"/>
        <v>51.30125919741832</v>
      </c>
      <c r="G74" s="10">
        <v>3</v>
      </c>
    </row>
    <row r="75" spans="1:7" ht="16.5" thickBot="1">
      <c r="A75" s="12" t="s">
        <v>78</v>
      </c>
      <c r="B75" s="13" t="s">
        <v>17</v>
      </c>
      <c r="C75" s="14">
        <v>5</v>
      </c>
      <c r="D75" s="14">
        <v>3</v>
      </c>
      <c r="E75" s="15">
        <v>3.7</v>
      </c>
      <c r="F75" s="16">
        <f t="shared" si="1"/>
        <v>58.26743721783552</v>
      </c>
      <c r="G75" s="17">
        <v>5</v>
      </c>
    </row>
    <row r="76" spans="1:7" ht="16.5" thickTop="1">
      <c r="A76" s="6" t="s">
        <v>79</v>
      </c>
      <c r="B76" s="7" t="s">
        <v>14</v>
      </c>
      <c r="C76" s="8">
        <v>15.5</v>
      </c>
      <c r="D76" s="8">
        <v>8.3</v>
      </c>
      <c r="E76" s="9">
        <v>9.4</v>
      </c>
      <c r="F76" s="4">
        <f t="shared" si="1"/>
        <v>44.83188652652804</v>
      </c>
      <c r="G76" s="10">
        <v>9</v>
      </c>
    </row>
    <row r="77" spans="1:7" ht="15.75">
      <c r="A77" s="6" t="s">
        <v>96</v>
      </c>
      <c r="B77" s="7" t="s">
        <v>97</v>
      </c>
      <c r="C77" s="8">
        <v>8.3</v>
      </c>
      <c r="D77" s="8">
        <v>6</v>
      </c>
      <c r="E77" s="9">
        <v>7.6</v>
      </c>
      <c r="F77" s="4">
        <f t="shared" si="1"/>
        <v>47.894896905512766</v>
      </c>
      <c r="G77" s="10">
        <v>3</v>
      </c>
    </row>
    <row r="78" spans="1:7" ht="15.75">
      <c r="A78" s="6" t="s">
        <v>80</v>
      </c>
      <c r="B78" s="7" t="s">
        <v>34</v>
      </c>
      <c r="C78" s="8">
        <v>27</v>
      </c>
      <c r="D78" s="8">
        <v>13</v>
      </c>
      <c r="E78" s="9">
        <v>18.9</v>
      </c>
      <c r="F78" s="4">
        <f t="shared" si="1"/>
        <v>34.76718985202935</v>
      </c>
      <c r="G78" s="10">
        <v>6</v>
      </c>
    </row>
    <row r="79" spans="1:7" ht="15.75">
      <c r="A79" s="6" t="s">
        <v>81</v>
      </c>
      <c r="B79" s="7" t="s">
        <v>12</v>
      </c>
      <c r="C79" s="8">
        <v>11</v>
      </c>
      <c r="D79" s="8">
        <v>7.7</v>
      </c>
      <c r="E79" s="9">
        <v>8.6</v>
      </c>
      <c r="F79" s="4">
        <f t="shared" si="1"/>
        <v>46.113619800025745</v>
      </c>
      <c r="G79" s="10">
        <v>6</v>
      </c>
    </row>
    <row r="80" spans="1:7" ht="15.75">
      <c r="A80" s="6" t="s">
        <v>82</v>
      </c>
      <c r="B80" s="7" t="s">
        <v>12</v>
      </c>
      <c r="C80" s="8">
        <v>12.5</v>
      </c>
      <c r="D80" s="8">
        <v>4.3</v>
      </c>
      <c r="E80" s="9">
        <v>5.7</v>
      </c>
      <c r="F80" s="4">
        <f t="shared" si="1"/>
        <v>52.04039556954292</v>
      </c>
      <c r="G80" s="10">
        <v>11</v>
      </c>
    </row>
    <row r="81" spans="1:7" ht="15.75">
      <c r="A81" s="6" t="s">
        <v>83</v>
      </c>
      <c r="B81" s="7" t="s">
        <v>17</v>
      </c>
      <c r="C81" s="8">
        <v>11.2</v>
      </c>
      <c r="D81" s="8">
        <v>6</v>
      </c>
      <c r="E81" s="9">
        <v>10.4</v>
      </c>
      <c r="F81" s="4">
        <f t="shared" si="1"/>
        <v>43.37509148241161</v>
      </c>
      <c r="G81" s="10">
        <v>7</v>
      </c>
    </row>
    <row r="82" spans="1:7" ht="15.75">
      <c r="A82" s="6" t="s">
        <v>84</v>
      </c>
      <c r="B82" s="7" t="s">
        <v>85</v>
      </c>
      <c r="C82" s="9">
        <v>1</v>
      </c>
      <c r="D82" s="9">
        <v>1</v>
      </c>
      <c r="E82" s="9" t="s">
        <v>104</v>
      </c>
      <c r="F82" s="9" t="s">
        <v>104</v>
      </c>
      <c r="G82" s="10">
        <v>1</v>
      </c>
    </row>
    <row r="83" spans="1:7" ht="15.75">
      <c r="A83" s="6" t="s">
        <v>86</v>
      </c>
      <c r="B83" s="7" t="s">
        <v>12</v>
      </c>
      <c r="C83" s="8">
        <v>19.5</v>
      </c>
      <c r="D83" s="8">
        <v>6.5</v>
      </c>
      <c r="E83" s="9">
        <v>7.3</v>
      </c>
      <c r="F83" s="4">
        <f t="shared" si="1"/>
        <v>48.47524379209048</v>
      </c>
      <c r="G83" s="10">
        <v>7</v>
      </c>
    </row>
    <row r="84" spans="1:7" ht="15.75">
      <c r="A84" s="6" t="s">
        <v>87</v>
      </c>
      <c r="B84" s="7" t="s">
        <v>12</v>
      </c>
      <c r="C84" s="9">
        <v>26</v>
      </c>
      <c r="D84" s="9">
        <v>6.5</v>
      </c>
      <c r="E84" s="9">
        <v>7.4</v>
      </c>
      <c r="F84" s="4">
        <f t="shared" si="1"/>
        <v>48.27918634596671</v>
      </c>
      <c r="G84" s="10">
        <v>9</v>
      </c>
    </row>
    <row r="85" spans="1:7" ht="15.75">
      <c r="A85" s="6" t="s">
        <v>98</v>
      </c>
      <c r="B85" s="7" t="s">
        <v>12</v>
      </c>
      <c r="C85" s="9">
        <v>12.1</v>
      </c>
      <c r="D85" s="9">
        <v>4.3</v>
      </c>
      <c r="E85" s="9">
        <v>5.4</v>
      </c>
      <c r="F85" s="4">
        <f t="shared" si="1"/>
        <v>52.8195042280476</v>
      </c>
      <c r="G85" s="10">
        <v>8</v>
      </c>
    </row>
    <row r="86" spans="1:7" ht="15.75">
      <c r="A86" s="6" t="s">
        <v>114</v>
      </c>
      <c r="B86" s="7" t="s">
        <v>64</v>
      </c>
      <c r="C86" s="9">
        <v>2.8</v>
      </c>
      <c r="D86" s="9">
        <v>2.5</v>
      </c>
      <c r="E86" s="9">
        <v>2.8</v>
      </c>
      <c r="F86" s="4">
        <f t="shared" si="1"/>
        <v>62.283697347414105</v>
      </c>
      <c r="G86" s="10">
        <v>2</v>
      </c>
    </row>
    <row r="87" spans="1:7" ht="15.75">
      <c r="A87" s="6" t="s">
        <v>99</v>
      </c>
      <c r="B87" s="7" t="s">
        <v>24</v>
      </c>
      <c r="C87" s="8">
        <v>12</v>
      </c>
      <c r="D87" s="8">
        <v>4</v>
      </c>
      <c r="E87" s="9">
        <v>4.7</v>
      </c>
      <c r="F87" s="4">
        <f t="shared" si="1"/>
        <v>54.82013739839685</v>
      </c>
      <c r="G87" s="10">
        <v>7</v>
      </c>
    </row>
    <row r="88" spans="1:7" ht="15.75">
      <c r="A88" s="6" t="s">
        <v>88</v>
      </c>
      <c r="B88" s="7" t="s">
        <v>14</v>
      </c>
      <c r="C88" s="8">
        <v>6.5</v>
      </c>
      <c r="D88" s="8">
        <v>5</v>
      </c>
      <c r="E88" s="9">
        <v>5.4</v>
      </c>
      <c r="F88" s="4">
        <f t="shared" si="1"/>
        <v>52.8195042280476</v>
      </c>
      <c r="G88" s="10">
        <v>4</v>
      </c>
    </row>
    <row r="89" spans="1:7" ht="15.75">
      <c r="A89" s="6" t="s">
        <v>89</v>
      </c>
      <c r="B89" s="7" t="s">
        <v>12</v>
      </c>
      <c r="C89" s="8">
        <v>5.1</v>
      </c>
      <c r="D89" s="8">
        <v>3.4</v>
      </c>
      <c r="E89" s="9">
        <v>3.7</v>
      </c>
      <c r="F89" s="4">
        <f t="shared" si="1"/>
        <v>58.26743721783552</v>
      </c>
      <c r="G89" s="10">
        <v>4</v>
      </c>
    </row>
    <row r="90" spans="1:7" ht="15.75">
      <c r="A90" s="6" t="s">
        <v>100</v>
      </c>
      <c r="B90" s="7" t="s">
        <v>24</v>
      </c>
      <c r="C90" s="8">
        <v>11.3</v>
      </c>
      <c r="D90" s="8">
        <v>4</v>
      </c>
      <c r="E90" s="9">
        <v>4</v>
      </c>
      <c r="F90" s="4">
        <f t="shared" si="1"/>
        <v>57.144011405256975</v>
      </c>
      <c r="G90" s="10">
        <v>5</v>
      </c>
    </row>
    <row r="91" spans="1:7" ht="15.75">
      <c r="A91" s="6" t="s">
        <v>90</v>
      </c>
      <c r="B91" s="7" t="s">
        <v>29</v>
      </c>
      <c r="C91" s="9">
        <v>4.5</v>
      </c>
      <c r="D91" s="9">
        <v>2.5</v>
      </c>
      <c r="E91" s="9">
        <v>3.2</v>
      </c>
      <c r="F91" s="4">
        <f t="shared" si="1"/>
        <v>60.359509979694735</v>
      </c>
      <c r="G91" s="10">
        <v>3</v>
      </c>
    </row>
    <row r="92" spans="1:7" ht="16.5" thickBot="1">
      <c r="A92" s="12" t="s">
        <v>91</v>
      </c>
      <c r="B92" s="13" t="s">
        <v>34</v>
      </c>
      <c r="C92" s="14">
        <v>10.9</v>
      </c>
      <c r="D92" s="14">
        <v>7.8</v>
      </c>
      <c r="E92" s="15">
        <v>10.5</v>
      </c>
      <c r="F92" s="16">
        <f t="shared" si="1"/>
        <v>43.23719569326889</v>
      </c>
      <c r="G92" s="17">
        <v>5</v>
      </c>
    </row>
    <row r="93" spans="2:7" ht="16.5" thickTop="1">
      <c r="B93" s="39" t="s">
        <v>116</v>
      </c>
      <c r="C93" s="18"/>
      <c r="D93" s="18"/>
      <c r="E93" s="18"/>
      <c r="F93" s="19"/>
      <c r="G93" s="20"/>
    </row>
    <row r="94" spans="2:7" ht="15.75">
      <c r="B94" s="40" t="s">
        <v>117</v>
      </c>
      <c r="C94" s="3">
        <f>MIN(C6:C92)</f>
        <v>1</v>
      </c>
      <c r="D94" s="3">
        <f>MIN(D6:D92)</f>
        <v>0</v>
      </c>
      <c r="E94" s="3">
        <f>MIN(E6:E92)</f>
        <v>1</v>
      </c>
      <c r="F94" s="21">
        <f>MIN(F6:F92)</f>
        <v>34.76718985202935</v>
      </c>
      <c r="G94" s="5">
        <f>MIN(G6:G92)</f>
        <v>1</v>
      </c>
    </row>
    <row r="95" spans="2:7" ht="15.75">
      <c r="B95" s="40" t="s">
        <v>118</v>
      </c>
      <c r="C95" s="3">
        <f>MAX(C6:C92)</f>
        <v>27</v>
      </c>
      <c r="D95" s="3">
        <f>MAX(D6:D92)</f>
        <v>15</v>
      </c>
      <c r="E95" s="3">
        <f>MAX(E6:E92)</f>
        <v>18.9</v>
      </c>
      <c r="F95" s="21">
        <f>MAX(F6:F92)</f>
        <v>77.1205131489946</v>
      </c>
      <c r="G95" s="5">
        <f>MAX(G6:G92)</f>
        <v>14</v>
      </c>
    </row>
    <row r="96" spans="2:7" ht="16.5" thickBot="1">
      <c r="B96" s="41" t="s">
        <v>119</v>
      </c>
      <c r="C96" s="22">
        <f>AVERAGE(C6:C92)</f>
        <v>10.728235294117646</v>
      </c>
      <c r="D96" s="22">
        <f>AVERAGE(D6:D92)</f>
        <v>5.181609195402301</v>
      </c>
      <c r="E96" s="22">
        <f>AVERAGE(E6:E92)</f>
        <v>6.622222222222221</v>
      </c>
      <c r="F96" s="23">
        <f>AVERAGE(F6:F92)</f>
        <v>52.483034600241574</v>
      </c>
      <c r="G96" s="24">
        <f>AVERAGE(G6:G92)</f>
        <v>6.275862068965517</v>
      </c>
    </row>
    <row r="97" ht="16.5" thickTop="1">
      <c r="F97" s="26"/>
    </row>
    <row r="98" ht="15.75">
      <c r="F98" s="26"/>
    </row>
    <row r="99" ht="15.75">
      <c r="F99" s="26"/>
    </row>
    <row r="100" ht="15.75">
      <c r="F100" s="26"/>
    </row>
    <row r="101" ht="15.75">
      <c r="F101" s="26"/>
    </row>
    <row r="102" ht="15.75">
      <c r="F102" s="26"/>
    </row>
    <row r="103" ht="15.75">
      <c r="F103" s="26"/>
    </row>
    <row r="104" ht="15.75">
      <c r="F104" s="26"/>
    </row>
    <row r="105" ht="15.75">
      <c r="F105" s="26"/>
    </row>
    <row r="106" ht="15.75">
      <c r="F106" s="26"/>
    </row>
    <row r="107" ht="15.75">
      <c r="F107" s="26"/>
    </row>
    <row r="108" ht="15.75">
      <c r="F108" s="26"/>
    </row>
    <row r="109" ht="15.75">
      <c r="F109" s="26"/>
    </row>
    <row r="110" ht="15.75">
      <c r="F110" s="26"/>
    </row>
    <row r="111" ht="15.75">
      <c r="F111" s="26"/>
    </row>
    <row r="112" ht="15.75">
      <c r="F112" s="26"/>
    </row>
    <row r="113" ht="15.75">
      <c r="F113" s="26"/>
    </row>
    <row r="114" ht="15.75">
      <c r="F114" s="26"/>
    </row>
    <row r="115" ht="15.75">
      <c r="F115" s="26"/>
    </row>
    <row r="116" ht="15.75">
      <c r="F116" s="26"/>
    </row>
    <row r="117" ht="15.75">
      <c r="F117" s="26"/>
    </row>
    <row r="118" ht="15.75">
      <c r="F118" s="26"/>
    </row>
    <row r="119" ht="15.75">
      <c r="F119" s="26"/>
    </row>
    <row r="120" ht="15.75">
      <c r="F120" s="26"/>
    </row>
    <row r="121" ht="15.75">
      <c r="F121" s="26"/>
    </row>
    <row r="122" ht="15.75">
      <c r="F122" s="26"/>
    </row>
    <row r="123" ht="15.75">
      <c r="F123" s="26"/>
    </row>
    <row r="124" ht="15.75">
      <c r="F124" s="26"/>
    </row>
    <row r="125" ht="15.75">
      <c r="F125" s="26"/>
    </row>
    <row r="126" ht="15.75">
      <c r="F126" s="26"/>
    </row>
    <row r="127" ht="15.75">
      <c r="F127" s="26"/>
    </row>
    <row r="128" ht="15.75">
      <c r="F128" s="26"/>
    </row>
    <row r="129" ht="15.75">
      <c r="F129" s="26"/>
    </row>
    <row r="130" ht="15.75">
      <c r="F130" s="26"/>
    </row>
    <row r="131" ht="15.75">
      <c r="F131" s="26"/>
    </row>
    <row r="132" ht="15.75">
      <c r="F132" s="26"/>
    </row>
    <row r="133" ht="15.75">
      <c r="F133" s="26"/>
    </row>
    <row r="134" ht="15.75">
      <c r="F134" s="26"/>
    </row>
    <row r="135" ht="15.75">
      <c r="F135" s="26"/>
    </row>
    <row r="136" ht="15.75">
      <c r="F136" s="26"/>
    </row>
    <row r="137" ht="15.75">
      <c r="F137" s="26"/>
    </row>
    <row r="138" ht="15.75">
      <c r="F138" s="26"/>
    </row>
    <row r="139" ht="15.75">
      <c r="F139" s="26"/>
    </row>
    <row r="140" ht="15.75">
      <c r="F140" s="26"/>
    </row>
    <row r="141" ht="15.75">
      <c r="F141" s="26"/>
    </row>
    <row r="142" ht="15.75">
      <c r="F142" s="26"/>
    </row>
    <row r="143" ht="15.75">
      <c r="F143" s="26"/>
    </row>
    <row r="144" ht="15.75">
      <c r="F144" s="26"/>
    </row>
  </sheetData>
  <mergeCells count="1">
    <mergeCell ref="A1:G1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Footer>&amp;R&amp;"times,Regular"&amp;8Indiana Clean Lakes Program: School of Public and Environmental Affairs, Indiana University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47"/>
  <sheetViews>
    <sheetView tabSelected="1" zoomScale="75" zoomScaleNormal="75" workbookViewId="0" topLeftCell="A1">
      <selection activeCell="J6" sqref="J6"/>
    </sheetView>
  </sheetViews>
  <sheetFormatPr defaultColWidth="9.140625" defaultRowHeight="12.75"/>
  <cols>
    <col min="1" max="1" width="20.140625" style="42" customWidth="1"/>
    <col min="2" max="2" width="14.28125" style="42" customWidth="1"/>
    <col min="3" max="4" width="10.57421875" style="43" customWidth="1"/>
    <col min="5" max="5" width="11.57421875" style="43" customWidth="1"/>
    <col min="6" max="6" width="13.7109375" style="42" customWidth="1"/>
    <col min="7" max="7" width="7.57421875" style="42" customWidth="1"/>
    <col min="8" max="16384" width="9.140625" style="42" customWidth="1"/>
  </cols>
  <sheetData>
    <row r="1" spans="1:7" ht="19.5" thickBot="1">
      <c r="A1" s="94" t="s">
        <v>136</v>
      </c>
      <c r="B1" s="56"/>
      <c r="C1" s="56"/>
      <c r="D1" s="56"/>
      <c r="E1" s="56"/>
      <c r="F1" s="56"/>
      <c r="G1" s="56"/>
    </row>
    <row r="2" spans="1:7" ht="15.75" thickTop="1">
      <c r="A2" s="44"/>
      <c r="B2" s="45"/>
      <c r="C2" s="46" t="s">
        <v>0</v>
      </c>
      <c r="D2" s="46" t="s">
        <v>0</v>
      </c>
      <c r="E2" s="46" t="s">
        <v>1</v>
      </c>
      <c r="F2" s="46"/>
      <c r="G2" s="57"/>
    </row>
    <row r="3" spans="1:7" ht="15">
      <c r="A3" s="47"/>
      <c r="B3" s="48"/>
      <c r="C3" s="49" t="s">
        <v>2</v>
      </c>
      <c r="D3" s="49" t="s">
        <v>3</v>
      </c>
      <c r="E3" s="49" t="s">
        <v>4</v>
      </c>
      <c r="F3" s="49" t="s">
        <v>5</v>
      </c>
      <c r="G3" s="58" t="s">
        <v>6</v>
      </c>
    </row>
    <row r="4" spans="1:7" ht="15">
      <c r="A4" s="47" t="s">
        <v>7</v>
      </c>
      <c r="B4" s="48" t="s">
        <v>8</v>
      </c>
      <c r="C4" s="49" t="s">
        <v>9</v>
      </c>
      <c r="D4" s="49" t="s">
        <v>9</v>
      </c>
      <c r="E4" s="49" t="s">
        <v>9</v>
      </c>
      <c r="F4" s="49" t="s">
        <v>10</v>
      </c>
      <c r="G4" s="58" t="s">
        <v>11</v>
      </c>
    </row>
    <row r="5" spans="1:7" ht="15">
      <c r="A5" s="67" t="s">
        <v>102</v>
      </c>
      <c r="B5" s="59" t="s">
        <v>24</v>
      </c>
      <c r="C5" s="60">
        <v>8.7</v>
      </c>
      <c r="D5" s="60">
        <v>5</v>
      </c>
      <c r="E5" s="60">
        <v>8.1</v>
      </c>
      <c r="F5" s="61">
        <f>60-14.41*LN((E5)*0.3048)</f>
        <v>46.97675202020895</v>
      </c>
      <c r="G5" s="69">
        <v>4</v>
      </c>
    </row>
    <row r="6" spans="1:7" ht="15">
      <c r="A6" s="67" t="s">
        <v>120</v>
      </c>
      <c r="B6" s="59" t="s">
        <v>12</v>
      </c>
      <c r="C6" s="60">
        <v>8</v>
      </c>
      <c r="D6" s="60">
        <v>8</v>
      </c>
      <c r="E6" s="60" t="s">
        <v>104</v>
      </c>
      <c r="F6" s="61" t="s">
        <v>104</v>
      </c>
      <c r="G6" s="69">
        <v>1</v>
      </c>
    </row>
    <row r="7" spans="1:7" ht="15">
      <c r="A7" s="68" t="s">
        <v>13</v>
      </c>
      <c r="B7" s="63" t="s">
        <v>14</v>
      </c>
      <c r="C7" s="64">
        <v>13.6</v>
      </c>
      <c r="D7" s="64">
        <v>3.2</v>
      </c>
      <c r="E7" s="65">
        <v>9.5</v>
      </c>
      <c r="F7" s="61">
        <f>60-14.41*LN((E7)*0.3048)</f>
        <v>44.679398331075</v>
      </c>
      <c r="G7" s="70">
        <v>6</v>
      </c>
    </row>
    <row r="8" spans="1:7" ht="15">
      <c r="A8" s="68" t="s">
        <v>16</v>
      </c>
      <c r="B8" s="63" t="s">
        <v>17</v>
      </c>
      <c r="C8" s="64">
        <v>5.9</v>
      </c>
      <c r="D8" s="64">
        <v>1.6</v>
      </c>
      <c r="E8" s="65">
        <v>5.3</v>
      </c>
      <c r="F8" s="61">
        <f>60-14.41*LN((E8)*0.3048)</f>
        <v>53.08885786475272</v>
      </c>
      <c r="G8" s="70">
        <v>6</v>
      </c>
    </row>
    <row r="9" spans="1:7" ht="15">
      <c r="A9" s="68" t="s">
        <v>18</v>
      </c>
      <c r="B9" s="63" t="s">
        <v>17</v>
      </c>
      <c r="C9" s="64">
        <v>12.1</v>
      </c>
      <c r="D9" s="64">
        <v>3.3</v>
      </c>
      <c r="E9" s="65">
        <v>6.5</v>
      </c>
      <c r="F9" s="61">
        <f>60-14.41*LN((E9)*0.3048)</f>
        <v>50.14784377984267</v>
      </c>
      <c r="G9" s="70">
        <v>13</v>
      </c>
    </row>
    <row r="10" spans="1:7" ht="15">
      <c r="A10" s="68" t="s">
        <v>19</v>
      </c>
      <c r="B10" s="63" t="s">
        <v>12</v>
      </c>
      <c r="C10" s="64">
        <v>6</v>
      </c>
      <c r="D10" s="64">
        <v>6</v>
      </c>
      <c r="E10" s="65" t="s">
        <v>104</v>
      </c>
      <c r="F10" s="61" t="s">
        <v>104</v>
      </c>
      <c r="G10" s="70">
        <v>1</v>
      </c>
    </row>
    <row r="11" spans="1:7" ht="15">
      <c r="A11" s="68" t="s">
        <v>22</v>
      </c>
      <c r="B11" s="63" t="s">
        <v>23</v>
      </c>
      <c r="C11" s="64">
        <v>15</v>
      </c>
      <c r="D11" s="64">
        <v>9.6</v>
      </c>
      <c r="E11" s="65">
        <v>13.9</v>
      </c>
      <c r="F11" s="61">
        <f aca="true" t="shared" si="0" ref="F11:F21">60-14.41*LN((E11)*0.3048)</f>
        <v>39.19499496262553</v>
      </c>
      <c r="G11" s="70">
        <v>7</v>
      </c>
    </row>
    <row r="12" spans="1:7" ht="15">
      <c r="A12" s="68" t="s">
        <v>25</v>
      </c>
      <c r="B12" s="63" t="s">
        <v>14</v>
      </c>
      <c r="C12" s="64">
        <v>13</v>
      </c>
      <c r="D12" s="64">
        <v>6.1</v>
      </c>
      <c r="E12" s="65">
        <v>8.9</v>
      </c>
      <c r="F12" s="61">
        <f t="shared" si="0"/>
        <v>45.61951425119866</v>
      </c>
      <c r="G12" s="70">
        <v>6</v>
      </c>
    </row>
    <row r="13" spans="1:7" ht="15">
      <c r="A13" s="68" t="s">
        <v>26</v>
      </c>
      <c r="B13" s="63" t="s">
        <v>24</v>
      </c>
      <c r="C13" s="64">
        <v>7.7</v>
      </c>
      <c r="D13" s="64">
        <v>2.4</v>
      </c>
      <c r="E13" s="65">
        <v>2.8</v>
      </c>
      <c r="F13" s="61">
        <f t="shared" si="0"/>
        <v>62.283697347414105</v>
      </c>
      <c r="G13" s="70">
        <v>10</v>
      </c>
    </row>
    <row r="14" spans="1:7" ht="15">
      <c r="A14" s="68" t="s">
        <v>27</v>
      </c>
      <c r="B14" s="63" t="s">
        <v>17</v>
      </c>
      <c r="C14" s="60">
        <v>5</v>
      </c>
      <c r="D14" s="64">
        <v>3</v>
      </c>
      <c r="E14" s="65">
        <v>4</v>
      </c>
      <c r="F14" s="61">
        <f t="shared" si="0"/>
        <v>57.144011405256975</v>
      </c>
      <c r="G14" s="70">
        <v>8</v>
      </c>
    </row>
    <row r="15" spans="1:7" ht="15">
      <c r="A15" s="68" t="s">
        <v>28</v>
      </c>
      <c r="B15" s="63" t="s">
        <v>29</v>
      </c>
      <c r="C15" s="64">
        <v>1.3</v>
      </c>
      <c r="D15" s="64">
        <v>0.9</v>
      </c>
      <c r="E15" s="65">
        <v>1.2</v>
      </c>
      <c r="F15" s="61">
        <f t="shared" si="0"/>
        <v>74.4932595155937</v>
      </c>
      <c r="G15" s="70">
        <v>3</v>
      </c>
    </row>
    <row r="16" spans="1:7" ht="15">
      <c r="A16" s="68" t="s">
        <v>30</v>
      </c>
      <c r="B16" s="63" t="s">
        <v>12</v>
      </c>
      <c r="C16" s="64">
        <v>24.8</v>
      </c>
      <c r="D16" s="64">
        <v>4.8</v>
      </c>
      <c r="E16" s="65">
        <v>6.7</v>
      </c>
      <c r="F16" s="61">
        <f t="shared" si="0"/>
        <v>49.71114369361497</v>
      </c>
      <c r="G16" s="70">
        <v>12</v>
      </c>
    </row>
    <row r="17" spans="1:7" ht="15">
      <c r="A17" s="68" t="s">
        <v>31</v>
      </c>
      <c r="B17" s="63" t="s">
        <v>12</v>
      </c>
      <c r="C17" s="64">
        <v>15.8</v>
      </c>
      <c r="D17" s="64">
        <v>6.6</v>
      </c>
      <c r="E17" s="65">
        <v>8.6</v>
      </c>
      <c r="F17" s="61">
        <f t="shared" si="0"/>
        <v>46.113619800025745</v>
      </c>
      <c r="G17" s="70">
        <v>11</v>
      </c>
    </row>
    <row r="18" spans="1:7" ht="15">
      <c r="A18" s="68" t="s">
        <v>32</v>
      </c>
      <c r="B18" s="63" t="s">
        <v>61</v>
      </c>
      <c r="C18" s="64">
        <v>10.7</v>
      </c>
      <c r="D18" s="64">
        <v>8</v>
      </c>
      <c r="E18" s="65">
        <v>9.2</v>
      </c>
      <c r="F18" s="61">
        <f t="shared" si="0"/>
        <v>45.141790943762125</v>
      </c>
      <c r="G18" s="70">
        <v>5</v>
      </c>
    </row>
    <row r="19" spans="1:9" ht="15">
      <c r="A19" s="68" t="s">
        <v>32</v>
      </c>
      <c r="B19" s="63" t="s">
        <v>14</v>
      </c>
      <c r="C19" s="64">
        <v>25</v>
      </c>
      <c r="D19" s="64">
        <v>19</v>
      </c>
      <c r="E19" s="65">
        <v>21.6</v>
      </c>
      <c r="F19" s="61">
        <f t="shared" si="0"/>
        <v>32.84300248430998</v>
      </c>
      <c r="G19" s="70">
        <v>5</v>
      </c>
      <c r="I19" s="54"/>
    </row>
    <row r="20" spans="1:7" ht="15">
      <c r="A20" s="68" t="s">
        <v>33</v>
      </c>
      <c r="B20" s="63" t="s">
        <v>34</v>
      </c>
      <c r="C20" s="64">
        <v>24.3</v>
      </c>
      <c r="D20" s="64">
        <v>12.9</v>
      </c>
      <c r="E20" s="65">
        <v>18.4</v>
      </c>
      <c r="F20" s="61">
        <f t="shared" si="0"/>
        <v>35.15354007189331</v>
      </c>
      <c r="G20" s="70">
        <v>10</v>
      </c>
    </row>
    <row r="21" spans="1:7" ht="15">
      <c r="A21" s="68" t="s">
        <v>35</v>
      </c>
      <c r="B21" s="63" t="s">
        <v>36</v>
      </c>
      <c r="C21" s="64">
        <v>22.1</v>
      </c>
      <c r="D21" s="64">
        <v>13</v>
      </c>
      <c r="E21" s="65">
        <v>16.9</v>
      </c>
      <c r="F21" s="61">
        <f t="shared" si="0"/>
        <v>36.378923856997304</v>
      </c>
      <c r="G21" s="70">
        <v>3</v>
      </c>
    </row>
    <row r="22" spans="1:7" ht="15">
      <c r="A22" s="68" t="s">
        <v>35</v>
      </c>
      <c r="B22" s="63" t="s">
        <v>14</v>
      </c>
      <c r="C22" s="64">
        <v>7.5</v>
      </c>
      <c r="D22" s="64">
        <v>6.9</v>
      </c>
      <c r="E22" s="65" t="s">
        <v>104</v>
      </c>
      <c r="F22" s="61" t="s">
        <v>104</v>
      </c>
      <c r="G22" s="70">
        <v>2</v>
      </c>
    </row>
    <row r="23" spans="1:7" ht="15">
      <c r="A23" s="68" t="s">
        <v>92</v>
      </c>
      <c r="B23" s="63" t="s">
        <v>24</v>
      </c>
      <c r="C23" s="64">
        <v>11</v>
      </c>
      <c r="D23" s="64">
        <v>4</v>
      </c>
      <c r="E23" s="65">
        <v>4.2</v>
      </c>
      <c r="F23" s="61">
        <f>60-14.41*LN((E23)*0.3048)</f>
        <v>56.440945139575454</v>
      </c>
      <c r="G23" s="70">
        <v>9</v>
      </c>
    </row>
    <row r="24" spans="1:7" ht="15">
      <c r="A24" s="68" t="s">
        <v>37</v>
      </c>
      <c r="B24" s="63" t="s">
        <v>12</v>
      </c>
      <c r="C24" s="64">
        <v>17</v>
      </c>
      <c r="D24" s="64">
        <v>10.4</v>
      </c>
      <c r="E24" s="65">
        <v>11.6</v>
      </c>
      <c r="F24" s="61">
        <f>60-14.41*LN((E24)*0.3048)</f>
        <v>41.80152968519607</v>
      </c>
      <c r="G24" s="70">
        <v>11</v>
      </c>
    </row>
    <row r="25" spans="1:7" ht="15">
      <c r="A25" s="68" t="s">
        <v>137</v>
      </c>
      <c r="B25" s="63" t="s">
        <v>138</v>
      </c>
      <c r="C25" s="64">
        <v>3</v>
      </c>
      <c r="D25" s="64">
        <v>1.8</v>
      </c>
      <c r="E25" s="65">
        <v>2.2</v>
      </c>
      <c r="F25" s="61">
        <f>60-14.41*LN((E25)*0.3048)</f>
        <v>65.75884258614546</v>
      </c>
      <c r="G25" s="70">
        <v>5</v>
      </c>
    </row>
    <row r="26" spans="1:7" ht="15">
      <c r="A26" s="68" t="s">
        <v>101</v>
      </c>
      <c r="B26" s="63" t="s">
        <v>24</v>
      </c>
      <c r="C26" s="64">
        <v>9</v>
      </c>
      <c r="D26" s="64">
        <v>5</v>
      </c>
      <c r="E26" s="65">
        <v>5.5</v>
      </c>
      <c r="F26" s="61">
        <f>60-14.41*LN((E26)*0.3048)</f>
        <v>52.55509313983889</v>
      </c>
      <c r="G26" s="70">
        <v>5</v>
      </c>
    </row>
    <row r="27" spans="1:7" ht="15">
      <c r="A27" s="68" t="s">
        <v>39</v>
      </c>
      <c r="B27" s="63" t="s">
        <v>21</v>
      </c>
      <c r="C27" s="64">
        <v>7.5</v>
      </c>
      <c r="D27" s="64">
        <v>5.4</v>
      </c>
      <c r="E27" s="65" t="s">
        <v>104</v>
      </c>
      <c r="F27" s="61" t="s">
        <v>104</v>
      </c>
      <c r="G27" s="70">
        <v>6</v>
      </c>
    </row>
    <row r="28" spans="1:7" ht="15">
      <c r="A28" s="68" t="s">
        <v>105</v>
      </c>
      <c r="B28" s="63" t="s">
        <v>14</v>
      </c>
      <c r="C28" s="64">
        <v>29</v>
      </c>
      <c r="D28" s="64">
        <v>7.5</v>
      </c>
      <c r="E28" s="65">
        <v>10.2</v>
      </c>
      <c r="F28" s="61">
        <f aca="true" t="shared" si="1" ref="F28:F34">60-14.41*LN((E28)*0.3048)</f>
        <v>43.65490609961245</v>
      </c>
      <c r="G28" s="70">
        <v>13</v>
      </c>
    </row>
    <row r="29" spans="1:7" ht="15">
      <c r="A29" s="68" t="s">
        <v>40</v>
      </c>
      <c r="B29" s="63" t="s">
        <v>29</v>
      </c>
      <c r="C29" s="65">
        <v>3</v>
      </c>
      <c r="D29" s="65">
        <v>1</v>
      </c>
      <c r="E29" s="65">
        <v>2</v>
      </c>
      <c r="F29" s="61">
        <f t="shared" si="1"/>
        <v>67.13226227712579</v>
      </c>
      <c r="G29" s="70">
        <v>6</v>
      </c>
    </row>
    <row r="30" spans="1:7" ht="15">
      <c r="A30" s="68" t="s">
        <v>42</v>
      </c>
      <c r="B30" s="63" t="s">
        <v>23</v>
      </c>
      <c r="C30" s="64">
        <v>10</v>
      </c>
      <c r="D30" s="64">
        <v>7</v>
      </c>
      <c r="E30" s="65">
        <v>8.6</v>
      </c>
      <c r="F30" s="61">
        <f t="shared" si="1"/>
        <v>46.113619800025745</v>
      </c>
      <c r="G30" s="70">
        <v>5</v>
      </c>
    </row>
    <row r="31" spans="1:7" ht="15">
      <c r="A31" s="68" t="s">
        <v>43</v>
      </c>
      <c r="B31" s="63" t="s">
        <v>44</v>
      </c>
      <c r="C31" s="64">
        <v>19</v>
      </c>
      <c r="D31" s="64">
        <v>12.5</v>
      </c>
      <c r="E31" s="65">
        <v>14.6</v>
      </c>
      <c r="F31" s="61">
        <f t="shared" si="1"/>
        <v>38.48699292022167</v>
      </c>
      <c r="G31" s="70">
        <v>8</v>
      </c>
    </row>
    <row r="32" spans="1:7" ht="15">
      <c r="A32" s="68" t="s">
        <v>46</v>
      </c>
      <c r="B32" s="63" t="s">
        <v>47</v>
      </c>
      <c r="C32" s="64">
        <v>11.8</v>
      </c>
      <c r="D32" s="64">
        <v>8.3</v>
      </c>
      <c r="E32" s="65">
        <v>10.7</v>
      </c>
      <c r="F32" s="61">
        <f t="shared" si="1"/>
        <v>42.96530083444273</v>
      </c>
      <c r="G32" s="70">
        <v>4</v>
      </c>
    </row>
    <row r="33" spans="1:7" ht="15">
      <c r="A33" s="68" t="s">
        <v>48</v>
      </c>
      <c r="B33" s="63" t="s">
        <v>17</v>
      </c>
      <c r="C33" s="64">
        <v>5.5</v>
      </c>
      <c r="D33" s="64">
        <v>3.2</v>
      </c>
      <c r="E33" s="65">
        <v>3.5</v>
      </c>
      <c r="F33" s="61">
        <f t="shared" si="1"/>
        <v>59.068198772976345</v>
      </c>
      <c r="G33" s="70">
        <v>6</v>
      </c>
    </row>
    <row r="34" spans="1:7" ht="15">
      <c r="A34" s="68" t="s">
        <v>49</v>
      </c>
      <c r="B34" s="63" t="s">
        <v>14</v>
      </c>
      <c r="C34" s="64">
        <v>6.3</v>
      </c>
      <c r="D34" s="64">
        <v>3</v>
      </c>
      <c r="E34" s="65">
        <v>3.1</v>
      </c>
      <c r="F34" s="61">
        <f t="shared" si="1"/>
        <v>60.817008722407834</v>
      </c>
      <c r="G34" s="70">
        <v>5</v>
      </c>
    </row>
    <row r="35" spans="1:7" ht="15">
      <c r="A35" s="68" t="s">
        <v>108</v>
      </c>
      <c r="B35" s="63" t="s">
        <v>109</v>
      </c>
      <c r="C35" s="64">
        <v>3.7</v>
      </c>
      <c r="D35" s="64">
        <v>3.5</v>
      </c>
      <c r="E35" s="65" t="s">
        <v>104</v>
      </c>
      <c r="F35" s="61" t="s">
        <v>104</v>
      </c>
      <c r="G35" s="70">
        <v>3</v>
      </c>
    </row>
    <row r="36" spans="1:7" ht="15">
      <c r="A36" s="68" t="s">
        <v>121</v>
      </c>
      <c r="B36" s="63" t="s">
        <v>12</v>
      </c>
      <c r="C36" s="64">
        <v>12</v>
      </c>
      <c r="D36" s="64">
        <v>12</v>
      </c>
      <c r="E36" s="65" t="s">
        <v>104</v>
      </c>
      <c r="F36" s="61" t="s">
        <v>104</v>
      </c>
      <c r="G36" s="70">
        <v>1</v>
      </c>
    </row>
    <row r="37" spans="1:7" ht="15">
      <c r="A37" s="67" t="s">
        <v>122</v>
      </c>
      <c r="B37" s="59" t="s">
        <v>14</v>
      </c>
      <c r="C37" s="66">
        <v>17.1</v>
      </c>
      <c r="D37" s="66">
        <v>7.5</v>
      </c>
      <c r="E37" s="66">
        <v>9.5</v>
      </c>
      <c r="F37" s="61">
        <f>60-14.41*LN((E37)*0.3048)</f>
        <v>44.679398331075</v>
      </c>
      <c r="G37" s="70">
        <v>7</v>
      </c>
    </row>
    <row r="38" spans="1:7" ht="15">
      <c r="A38" s="68" t="s">
        <v>50</v>
      </c>
      <c r="B38" s="63" t="s">
        <v>51</v>
      </c>
      <c r="C38" s="64">
        <v>6</v>
      </c>
      <c r="D38" s="64">
        <v>3.9</v>
      </c>
      <c r="E38" s="65">
        <v>4.5</v>
      </c>
      <c r="F38" s="61">
        <f>60-14.41*LN((E38)*0.3048)</f>
        <v>55.44675786144849</v>
      </c>
      <c r="G38" s="70">
        <v>10</v>
      </c>
    </row>
    <row r="39" spans="1:7" ht="15">
      <c r="A39" s="68" t="s">
        <v>52</v>
      </c>
      <c r="B39" s="63" t="s">
        <v>12</v>
      </c>
      <c r="C39" s="64">
        <v>12</v>
      </c>
      <c r="D39" s="64">
        <v>12</v>
      </c>
      <c r="E39" s="65" t="s">
        <v>104</v>
      </c>
      <c r="F39" s="61" t="s">
        <v>104</v>
      </c>
      <c r="G39" s="70">
        <v>1</v>
      </c>
    </row>
    <row r="40" spans="1:7" ht="15">
      <c r="A40" s="68" t="s">
        <v>53</v>
      </c>
      <c r="B40" s="63" t="s">
        <v>24</v>
      </c>
      <c r="C40" s="64">
        <v>13.6</v>
      </c>
      <c r="D40" s="64">
        <v>1.6</v>
      </c>
      <c r="E40" s="65">
        <v>4.8</v>
      </c>
      <c r="F40" s="61">
        <f>60-14.41*LN((E40)*0.3048)</f>
        <v>54.516757771856085</v>
      </c>
      <c r="G40" s="70">
        <v>4</v>
      </c>
    </row>
    <row r="41" spans="1:7" ht="15">
      <c r="A41" s="68" t="s">
        <v>53</v>
      </c>
      <c r="B41" s="63" t="s">
        <v>38</v>
      </c>
      <c r="C41" s="64">
        <v>8.9</v>
      </c>
      <c r="D41" s="64">
        <v>1</v>
      </c>
      <c r="E41" s="65">
        <v>1.3</v>
      </c>
      <c r="F41" s="61">
        <f>60-14.41*LN((E41)*0.3048)</f>
        <v>73.33984409801805</v>
      </c>
      <c r="G41" s="70">
        <v>7</v>
      </c>
    </row>
    <row r="42" spans="1:7" ht="15">
      <c r="A42" s="67" t="s">
        <v>123</v>
      </c>
      <c r="B42" s="59" t="s">
        <v>124</v>
      </c>
      <c r="C42" s="66">
        <v>10</v>
      </c>
      <c r="D42" s="66">
        <v>10</v>
      </c>
      <c r="E42" s="66" t="s">
        <v>104</v>
      </c>
      <c r="F42" s="61" t="s">
        <v>104</v>
      </c>
      <c r="G42" s="70">
        <v>1</v>
      </c>
    </row>
    <row r="43" spans="1:7" ht="15">
      <c r="A43" s="68" t="s">
        <v>54</v>
      </c>
      <c r="B43" s="63" t="s">
        <v>44</v>
      </c>
      <c r="C43" s="64">
        <v>5.1</v>
      </c>
      <c r="D43" s="64">
        <v>1.7</v>
      </c>
      <c r="E43" s="65">
        <v>3</v>
      </c>
      <c r="F43" s="61">
        <f>60-14.41*LN((E43)*0.3048)</f>
        <v>61.28951006928713</v>
      </c>
      <c r="G43" s="70">
        <v>8</v>
      </c>
    </row>
    <row r="44" spans="1:7" ht="15">
      <c r="A44" s="68" t="s">
        <v>55</v>
      </c>
      <c r="B44" s="63" t="s">
        <v>12</v>
      </c>
      <c r="C44" s="64">
        <v>7</v>
      </c>
      <c r="D44" s="64">
        <v>5</v>
      </c>
      <c r="E44" s="65" t="s">
        <v>104</v>
      </c>
      <c r="F44" s="61" t="s">
        <v>104</v>
      </c>
      <c r="G44" s="70">
        <v>2</v>
      </c>
    </row>
    <row r="45" spans="1:7" ht="15">
      <c r="A45" s="67" t="s">
        <v>125</v>
      </c>
      <c r="B45" s="59" t="s">
        <v>23</v>
      </c>
      <c r="C45" s="66">
        <v>9.3</v>
      </c>
      <c r="D45" s="66">
        <v>7.2</v>
      </c>
      <c r="E45" s="66">
        <v>8.7</v>
      </c>
      <c r="F45" s="61">
        <f>60-14.41*LN((E45)*0.3048)</f>
        <v>45.947028349226244</v>
      </c>
      <c r="G45" s="70">
        <v>5</v>
      </c>
    </row>
    <row r="46" spans="1:7" ht="15">
      <c r="A46" s="68" t="s">
        <v>110</v>
      </c>
      <c r="B46" s="63" t="s">
        <v>111</v>
      </c>
      <c r="C46" s="64">
        <v>9.1</v>
      </c>
      <c r="D46" s="64">
        <v>3.3</v>
      </c>
      <c r="E46" s="65">
        <v>8.5</v>
      </c>
      <c r="F46" s="61">
        <f>60-14.41*LN((E46)*0.3048)</f>
        <v>46.28215973301333</v>
      </c>
      <c r="G46" s="70">
        <v>3</v>
      </c>
    </row>
    <row r="47" spans="1:7" ht="15">
      <c r="A47" s="68" t="s">
        <v>56</v>
      </c>
      <c r="B47" s="63" t="s">
        <v>14</v>
      </c>
      <c r="C47" s="64">
        <v>11.2</v>
      </c>
      <c r="D47" s="64">
        <v>8.1</v>
      </c>
      <c r="E47" s="65">
        <v>9.9</v>
      </c>
      <c r="F47" s="61">
        <f>60-14.41*LN((E47)*0.3048)</f>
        <v>44.08508729859935</v>
      </c>
      <c r="G47" s="70">
        <v>6</v>
      </c>
    </row>
    <row r="48" spans="1:7" ht="15.75" thickBot="1">
      <c r="A48" s="78" t="s">
        <v>112</v>
      </c>
      <c r="B48" s="79" t="s">
        <v>12</v>
      </c>
      <c r="C48" s="80">
        <v>2.3</v>
      </c>
      <c r="D48" s="80">
        <v>2.3</v>
      </c>
      <c r="E48" s="81" t="s">
        <v>104</v>
      </c>
      <c r="F48" s="82" t="s">
        <v>104</v>
      </c>
      <c r="G48" s="83">
        <v>1</v>
      </c>
    </row>
    <row r="49" spans="1:7" ht="6.75" customHeight="1" thickBot="1" thickTop="1">
      <c r="A49" s="90"/>
      <c r="B49" s="90"/>
      <c r="C49" s="91"/>
      <c r="D49" s="91"/>
      <c r="E49" s="92"/>
      <c r="F49" s="93"/>
      <c r="G49" s="93"/>
    </row>
    <row r="50" spans="1:7" ht="18" customHeight="1" thickTop="1">
      <c r="A50" s="84" t="s">
        <v>57</v>
      </c>
      <c r="B50" s="85" t="s">
        <v>24</v>
      </c>
      <c r="C50" s="86">
        <v>7.1</v>
      </c>
      <c r="D50" s="86">
        <v>3.2</v>
      </c>
      <c r="E50" s="87">
        <v>3.6</v>
      </c>
      <c r="F50" s="88">
        <f>60-14.41*LN((E50)*0.3048)</f>
        <v>58.66225643588625</v>
      </c>
      <c r="G50" s="89">
        <v>4</v>
      </c>
    </row>
    <row r="51" spans="1:7" ht="15">
      <c r="A51" s="68" t="s">
        <v>58</v>
      </c>
      <c r="B51" s="63" t="s">
        <v>17</v>
      </c>
      <c r="C51" s="64">
        <v>10.3</v>
      </c>
      <c r="D51" s="64">
        <v>3.5</v>
      </c>
      <c r="E51" s="65">
        <v>4.2</v>
      </c>
      <c r="F51" s="61">
        <f>60-14.41*LN((E51)*0.3048)</f>
        <v>56.440945139575454</v>
      </c>
      <c r="G51" s="70">
        <v>6</v>
      </c>
    </row>
    <row r="52" spans="1:7" ht="15">
      <c r="A52" s="68" t="s">
        <v>58</v>
      </c>
      <c r="B52" s="63" t="s">
        <v>21</v>
      </c>
      <c r="C52" s="64">
        <v>5.6</v>
      </c>
      <c r="D52" s="64">
        <v>5.6</v>
      </c>
      <c r="E52" s="65" t="s">
        <v>104</v>
      </c>
      <c r="F52" s="61" t="s">
        <v>104</v>
      </c>
      <c r="G52" s="70">
        <v>2</v>
      </c>
    </row>
    <row r="53" spans="1:7" ht="15">
      <c r="A53" s="68" t="s">
        <v>58</v>
      </c>
      <c r="B53" s="63" t="s">
        <v>14</v>
      </c>
      <c r="C53" s="64">
        <v>5.3</v>
      </c>
      <c r="D53" s="64">
        <v>1.8</v>
      </c>
      <c r="E53" s="65">
        <v>2.4</v>
      </c>
      <c r="F53" s="61">
        <f>60-14.41*LN((E53)*0.3048)</f>
        <v>64.50500864372489</v>
      </c>
      <c r="G53" s="70">
        <v>7</v>
      </c>
    </row>
    <row r="54" spans="1:7" ht="15">
      <c r="A54" s="68" t="s">
        <v>58</v>
      </c>
      <c r="B54" s="63" t="s">
        <v>59</v>
      </c>
      <c r="C54" s="64">
        <v>11.5</v>
      </c>
      <c r="D54" s="64">
        <v>7</v>
      </c>
      <c r="E54" s="65">
        <v>7.2</v>
      </c>
      <c r="F54" s="61">
        <f>60-14.41*LN((E54)*0.3048)</f>
        <v>48.674005564017435</v>
      </c>
      <c r="G54" s="70">
        <v>6</v>
      </c>
    </row>
    <row r="55" spans="1:7" ht="15">
      <c r="A55" s="68" t="s">
        <v>126</v>
      </c>
      <c r="B55" s="63" t="s">
        <v>21</v>
      </c>
      <c r="C55" s="64">
        <v>8</v>
      </c>
      <c r="D55" s="64">
        <v>3</v>
      </c>
      <c r="E55" s="65">
        <v>4.8</v>
      </c>
      <c r="F55" s="61">
        <f>60-14.41*LN((E55)*0.3048)</f>
        <v>54.516757771856085</v>
      </c>
      <c r="G55" s="70">
        <v>9</v>
      </c>
    </row>
    <row r="56" spans="1:7" ht="15">
      <c r="A56" s="68" t="s">
        <v>127</v>
      </c>
      <c r="B56" s="63" t="s">
        <v>38</v>
      </c>
      <c r="C56" s="64">
        <v>3.3</v>
      </c>
      <c r="D56" s="64">
        <v>3.2</v>
      </c>
      <c r="E56" s="65" t="s">
        <v>104</v>
      </c>
      <c r="F56" s="61" t="s">
        <v>104</v>
      </c>
      <c r="G56" s="70">
        <v>2</v>
      </c>
    </row>
    <row r="57" spans="1:7" ht="15">
      <c r="A57" s="68" t="s">
        <v>60</v>
      </c>
      <c r="B57" s="63" t="s">
        <v>61</v>
      </c>
      <c r="C57" s="64">
        <v>11.3</v>
      </c>
      <c r="D57" s="64">
        <v>3.6</v>
      </c>
      <c r="E57" s="65">
        <v>6.7</v>
      </c>
      <c r="F57" s="61">
        <f aca="true" t="shared" si="2" ref="F57:F65">60-14.41*LN((E57)*0.3048)</f>
        <v>49.71114369361497</v>
      </c>
      <c r="G57" s="70">
        <v>7</v>
      </c>
    </row>
    <row r="58" spans="1:7" ht="15">
      <c r="A58" s="68" t="s">
        <v>113</v>
      </c>
      <c r="B58" s="63" t="s">
        <v>59</v>
      </c>
      <c r="C58" s="64">
        <v>15</v>
      </c>
      <c r="D58" s="64">
        <v>5.5</v>
      </c>
      <c r="E58" s="65">
        <v>8.2</v>
      </c>
      <c r="F58" s="61">
        <f t="shared" si="2"/>
        <v>46.79993998596091</v>
      </c>
      <c r="G58" s="70">
        <v>5</v>
      </c>
    </row>
    <row r="59" spans="1:7" ht="15">
      <c r="A59" s="68" t="s">
        <v>62</v>
      </c>
      <c r="B59" s="63" t="s">
        <v>63</v>
      </c>
      <c r="C59" s="64">
        <v>5.4</v>
      </c>
      <c r="D59" s="64">
        <v>2.8</v>
      </c>
      <c r="E59" s="65">
        <v>3.1</v>
      </c>
      <c r="F59" s="61">
        <f t="shared" si="2"/>
        <v>60.817008722407834</v>
      </c>
      <c r="G59" s="70">
        <v>10</v>
      </c>
    </row>
    <row r="60" spans="1:7" ht="15">
      <c r="A60" s="68" t="s">
        <v>64</v>
      </c>
      <c r="B60" s="63" t="s">
        <v>24</v>
      </c>
      <c r="C60" s="64">
        <v>14.8</v>
      </c>
      <c r="D60" s="64">
        <v>5.4</v>
      </c>
      <c r="E60" s="65">
        <v>9.3</v>
      </c>
      <c r="F60" s="61">
        <f t="shared" si="2"/>
        <v>44.98600564270038</v>
      </c>
      <c r="G60" s="70">
        <v>11</v>
      </c>
    </row>
    <row r="61" spans="1:7" ht="15">
      <c r="A61" s="68" t="s">
        <v>65</v>
      </c>
      <c r="B61" s="63" t="s">
        <v>38</v>
      </c>
      <c r="C61" s="64">
        <v>23</v>
      </c>
      <c r="D61" s="64">
        <v>8.9</v>
      </c>
      <c r="E61" s="65">
        <v>9.1</v>
      </c>
      <c r="F61" s="61">
        <f t="shared" si="2"/>
        <v>45.29927885013099</v>
      </c>
      <c r="G61" s="70">
        <v>5</v>
      </c>
    </row>
    <row r="62" spans="1:7" ht="15">
      <c r="A62" s="68" t="s">
        <v>128</v>
      </c>
      <c r="B62" s="63" t="s">
        <v>14</v>
      </c>
      <c r="C62" s="64">
        <v>10.5</v>
      </c>
      <c r="D62" s="64">
        <v>3.2</v>
      </c>
      <c r="E62" s="65">
        <v>8.5</v>
      </c>
      <c r="F62" s="61">
        <f t="shared" si="2"/>
        <v>46.28215973301333</v>
      </c>
      <c r="G62" s="70">
        <v>4</v>
      </c>
    </row>
    <row r="63" spans="1:7" ht="15">
      <c r="A63" s="68" t="s">
        <v>66</v>
      </c>
      <c r="B63" s="63" t="s">
        <v>63</v>
      </c>
      <c r="C63" s="64">
        <v>3.3</v>
      </c>
      <c r="D63" s="64">
        <v>2.1</v>
      </c>
      <c r="E63" s="65">
        <v>2.9</v>
      </c>
      <c r="F63" s="61">
        <f t="shared" si="2"/>
        <v>61.7780314289337</v>
      </c>
      <c r="G63" s="70">
        <v>8</v>
      </c>
    </row>
    <row r="64" spans="1:7" ht="15">
      <c r="A64" s="68" t="s">
        <v>67</v>
      </c>
      <c r="B64" s="63" t="s">
        <v>44</v>
      </c>
      <c r="C64" s="64">
        <v>7.8</v>
      </c>
      <c r="D64" s="64">
        <v>5.5</v>
      </c>
      <c r="E64" s="65">
        <v>7.5</v>
      </c>
      <c r="F64" s="61">
        <f t="shared" si="2"/>
        <v>48.08576062298056</v>
      </c>
      <c r="G64" s="70">
        <v>5</v>
      </c>
    </row>
    <row r="65" spans="1:7" ht="15">
      <c r="A65" s="68" t="s">
        <v>68</v>
      </c>
      <c r="B65" s="63" t="s">
        <v>63</v>
      </c>
      <c r="C65" s="64">
        <v>3.5</v>
      </c>
      <c r="D65" s="64">
        <v>1.5</v>
      </c>
      <c r="E65" s="65">
        <v>2.4</v>
      </c>
      <c r="F65" s="61">
        <f t="shared" si="2"/>
        <v>64.50500864372489</v>
      </c>
      <c r="G65" s="70">
        <v>8</v>
      </c>
    </row>
    <row r="66" spans="1:7" ht="15">
      <c r="A66" s="68" t="s">
        <v>93</v>
      </c>
      <c r="B66" s="63" t="s">
        <v>38</v>
      </c>
      <c r="C66" s="64">
        <v>15.3</v>
      </c>
      <c r="D66" s="64">
        <v>6</v>
      </c>
      <c r="E66" s="65" t="s">
        <v>104</v>
      </c>
      <c r="F66" s="61" t="s">
        <v>104</v>
      </c>
      <c r="G66" s="70">
        <v>9</v>
      </c>
    </row>
    <row r="67" spans="1:7" ht="15">
      <c r="A67" s="68" t="s">
        <v>69</v>
      </c>
      <c r="B67" s="63" t="s">
        <v>63</v>
      </c>
      <c r="C67" s="64">
        <v>5.6</v>
      </c>
      <c r="D67" s="64">
        <v>3.7</v>
      </c>
      <c r="E67" s="65">
        <v>3.9</v>
      </c>
      <c r="F67" s="61">
        <f>60-14.41*LN((E67)*0.3048)</f>
        <v>57.50884101831059</v>
      </c>
      <c r="G67" s="70">
        <v>5</v>
      </c>
    </row>
    <row r="68" spans="1:7" ht="15">
      <c r="A68" s="68" t="s">
        <v>129</v>
      </c>
      <c r="B68" s="63" t="s">
        <v>130</v>
      </c>
      <c r="C68" s="64">
        <v>5</v>
      </c>
      <c r="D68" s="64">
        <v>2.2</v>
      </c>
      <c r="E68" s="65">
        <v>3</v>
      </c>
      <c r="F68" s="61">
        <f>60-14.41*LN((E68)*0.3048)</f>
        <v>61.28951006928713</v>
      </c>
      <c r="G68" s="70">
        <v>9</v>
      </c>
    </row>
    <row r="69" spans="1:7" ht="15">
      <c r="A69" s="68" t="s">
        <v>70</v>
      </c>
      <c r="B69" s="63" t="s">
        <v>24</v>
      </c>
      <c r="C69" s="64">
        <v>15.5</v>
      </c>
      <c r="D69" s="64">
        <v>6.7</v>
      </c>
      <c r="E69" s="65">
        <v>7.7</v>
      </c>
      <c r="F69" s="61">
        <f>60-14.41*LN((E69)*0.3048)</f>
        <v>47.70652821012721</v>
      </c>
      <c r="G69" s="70">
        <v>11</v>
      </c>
    </row>
    <row r="70" spans="1:7" ht="15">
      <c r="A70" s="68" t="s">
        <v>71</v>
      </c>
      <c r="B70" s="63" t="s">
        <v>24</v>
      </c>
      <c r="C70" s="64">
        <v>16.1</v>
      </c>
      <c r="D70" s="64">
        <v>6.8</v>
      </c>
      <c r="E70" s="65">
        <v>7.9</v>
      </c>
      <c r="F70" s="61">
        <f>60-14.41*LN((E70)*0.3048)</f>
        <v>47.337020784989015</v>
      </c>
      <c r="G70" s="70">
        <v>9</v>
      </c>
    </row>
    <row r="71" spans="1:7" ht="15">
      <c r="A71" s="68" t="s">
        <v>72</v>
      </c>
      <c r="B71" s="63" t="s">
        <v>12</v>
      </c>
      <c r="C71" s="64">
        <v>2.5</v>
      </c>
      <c r="D71" s="64">
        <v>2.5</v>
      </c>
      <c r="E71" s="65" t="s">
        <v>104</v>
      </c>
      <c r="F71" s="61" t="s">
        <v>104</v>
      </c>
      <c r="G71" s="70">
        <v>1</v>
      </c>
    </row>
    <row r="72" spans="1:7" ht="15">
      <c r="A72" s="68" t="s">
        <v>131</v>
      </c>
      <c r="B72" s="63" t="s">
        <v>14</v>
      </c>
      <c r="C72" s="64">
        <v>10.7</v>
      </c>
      <c r="D72" s="64">
        <v>10.7</v>
      </c>
      <c r="E72" s="65" t="s">
        <v>104</v>
      </c>
      <c r="F72" s="61" t="s">
        <v>104</v>
      </c>
      <c r="G72" s="70">
        <v>1</v>
      </c>
    </row>
    <row r="73" spans="1:7" ht="15">
      <c r="A73" s="68" t="s">
        <v>94</v>
      </c>
      <c r="B73" s="63" t="s">
        <v>24</v>
      </c>
      <c r="C73" s="64">
        <v>8</v>
      </c>
      <c r="D73" s="64">
        <v>4</v>
      </c>
      <c r="E73" s="65">
        <v>4.9</v>
      </c>
      <c r="F73" s="61">
        <f>60-14.41*LN((E73)*0.3048)</f>
        <v>54.21963384326467</v>
      </c>
      <c r="G73" s="70">
        <v>5</v>
      </c>
    </row>
    <row r="74" spans="1:7" ht="15">
      <c r="A74" s="68" t="s">
        <v>73</v>
      </c>
      <c r="B74" s="63" t="s">
        <v>61</v>
      </c>
      <c r="C74" s="64">
        <v>21.1</v>
      </c>
      <c r="D74" s="64">
        <v>17.5</v>
      </c>
      <c r="E74" s="65">
        <v>18.5</v>
      </c>
      <c r="F74" s="61">
        <f>60-14.41*LN((E74)*0.3048)</f>
        <v>35.07543689966013</v>
      </c>
      <c r="G74" s="70">
        <v>6</v>
      </c>
    </row>
    <row r="75" spans="1:7" ht="15">
      <c r="A75" s="68" t="s">
        <v>74</v>
      </c>
      <c r="B75" s="63" t="s">
        <v>12</v>
      </c>
      <c r="C75" s="64">
        <v>8</v>
      </c>
      <c r="D75" s="64">
        <v>5.7</v>
      </c>
      <c r="E75" s="65" t="s">
        <v>104</v>
      </c>
      <c r="F75" s="61" t="s">
        <v>104</v>
      </c>
      <c r="G75" s="70">
        <v>2</v>
      </c>
    </row>
    <row r="76" spans="1:7" ht="15">
      <c r="A76" s="68" t="s">
        <v>75</v>
      </c>
      <c r="B76" s="63" t="s">
        <v>12</v>
      </c>
      <c r="C76" s="64">
        <v>13.6</v>
      </c>
      <c r="D76" s="64">
        <v>8</v>
      </c>
      <c r="E76" s="65" t="s">
        <v>104</v>
      </c>
      <c r="F76" s="61" t="s">
        <v>104</v>
      </c>
      <c r="G76" s="70">
        <v>2</v>
      </c>
    </row>
    <row r="77" spans="1:7" ht="15">
      <c r="A77" s="68" t="s">
        <v>95</v>
      </c>
      <c r="B77" s="63" t="s">
        <v>23</v>
      </c>
      <c r="C77" s="64">
        <v>18.3</v>
      </c>
      <c r="D77" s="64">
        <v>10.25</v>
      </c>
      <c r="E77" s="65">
        <v>17.3</v>
      </c>
      <c r="F77" s="61">
        <f>60-14.41*LN((E77)*0.3048)</f>
        <v>36.0418324623258</v>
      </c>
      <c r="G77" s="70">
        <v>9</v>
      </c>
    </row>
    <row r="78" spans="1:7" ht="15">
      <c r="A78" s="68" t="s">
        <v>76</v>
      </c>
      <c r="B78" s="63" t="s">
        <v>12</v>
      </c>
      <c r="C78" s="64">
        <v>4</v>
      </c>
      <c r="D78" s="64">
        <v>1.5</v>
      </c>
      <c r="E78" s="65">
        <v>1.96</v>
      </c>
      <c r="F78" s="61">
        <f>60-14.41*LN((E78)*0.3048)</f>
        <v>67.42338328957123</v>
      </c>
      <c r="G78" s="70">
        <v>8</v>
      </c>
    </row>
    <row r="79" spans="1:7" ht="15">
      <c r="A79" s="68" t="s">
        <v>76</v>
      </c>
      <c r="B79" s="59" t="s">
        <v>14</v>
      </c>
      <c r="C79" s="64">
        <v>9</v>
      </c>
      <c r="D79" s="64">
        <v>7.6</v>
      </c>
      <c r="E79" s="65">
        <v>8.7</v>
      </c>
      <c r="F79" s="61">
        <f aca="true" t="shared" si="3" ref="F79:F94">60-14.41*LN((E79)*0.3048)</f>
        <v>45.947028349226244</v>
      </c>
      <c r="G79" s="70">
        <v>5</v>
      </c>
    </row>
    <row r="80" spans="1:7" ht="15">
      <c r="A80" s="68" t="s">
        <v>78</v>
      </c>
      <c r="B80" s="63" t="s">
        <v>17</v>
      </c>
      <c r="C80" s="65">
        <v>9</v>
      </c>
      <c r="D80" s="65">
        <v>5.8</v>
      </c>
      <c r="E80" s="65" t="s">
        <v>104</v>
      </c>
      <c r="F80" s="61" t="s">
        <v>104</v>
      </c>
      <c r="G80" s="70">
        <v>2</v>
      </c>
    </row>
    <row r="81" spans="1:7" ht="15">
      <c r="A81" s="68" t="s">
        <v>79</v>
      </c>
      <c r="B81" s="63" t="s">
        <v>14</v>
      </c>
      <c r="C81" s="64">
        <v>16</v>
      </c>
      <c r="D81" s="64">
        <v>10</v>
      </c>
      <c r="E81" s="65">
        <v>11.4</v>
      </c>
      <c r="F81" s="61">
        <f t="shared" si="3"/>
        <v>42.052144697674116</v>
      </c>
      <c r="G81" s="70">
        <v>6</v>
      </c>
    </row>
    <row r="82" spans="1:7" ht="15">
      <c r="A82" s="68" t="s">
        <v>96</v>
      </c>
      <c r="B82" s="63" t="s">
        <v>97</v>
      </c>
      <c r="C82" s="64">
        <v>12.5</v>
      </c>
      <c r="D82" s="64">
        <v>7</v>
      </c>
      <c r="E82" s="65">
        <v>11.6</v>
      </c>
      <c r="F82" s="61">
        <f t="shared" si="3"/>
        <v>41.80152968519607</v>
      </c>
      <c r="G82" s="70">
        <v>4</v>
      </c>
    </row>
    <row r="83" spans="1:7" ht="15">
      <c r="A83" s="68" t="s">
        <v>80</v>
      </c>
      <c r="B83" s="63" t="s">
        <v>34</v>
      </c>
      <c r="C83" s="64">
        <v>28.4</v>
      </c>
      <c r="D83" s="64">
        <v>16.2</v>
      </c>
      <c r="E83" s="65">
        <v>21.5</v>
      </c>
      <c r="F83" s="61">
        <f t="shared" si="3"/>
        <v>32.90987035371917</v>
      </c>
      <c r="G83" s="70">
        <v>7</v>
      </c>
    </row>
    <row r="84" spans="1:7" ht="15">
      <c r="A84" s="67" t="s">
        <v>132</v>
      </c>
      <c r="B84" s="59" t="s">
        <v>17</v>
      </c>
      <c r="C84" s="64">
        <v>2.3</v>
      </c>
      <c r="D84" s="64">
        <v>2</v>
      </c>
      <c r="E84" s="65">
        <v>2.4</v>
      </c>
      <c r="F84" s="61">
        <f t="shared" si="3"/>
        <v>64.50500864372489</v>
      </c>
      <c r="G84" s="70">
        <v>7</v>
      </c>
    </row>
    <row r="85" spans="1:7" ht="15">
      <c r="A85" s="68" t="s">
        <v>81</v>
      </c>
      <c r="B85" s="63" t="s">
        <v>12</v>
      </c>
      <c r="C85" s="64">
        <v>13.1</v>
      </c>
      <c r="D85" s="64">
        <v>7</v>
      </c>
      <c r="E85" s="65">
        <v>9.8</v>
      </c>
      <c r="F85" s="61">
        <f t="shared" si="3"/>
        <v>44.23138297139585</v>
      </c>
      <c r="G85" s="70">
        <v>6</v>
      </c>
    </row>
    <row r="86" spans="1:7" ht="15">
      <c r="A86" s="68" t="s">
        <v>82</v>
      </c>
      <c r="B86" s="63" t="s">
        <v>12</v>
      </c>
      <c r="C86" s="64">
        <v>14.4</v>
      </c>
      <c r="D86" s="64">
        <v>4.2</v>
      </c>
      <c r="E86" s="65">
        <v>5.5</v>
      </c>
      <c r="F86" s="61">
        <f t="shared" si="3"/>
        <v>52.55509313983889</v>
      </c>
      <c r="G86" s="70">
        <v>15</v>
      </c>
    </row>
    <row r="87" spans="1:7" ht="15">
      <c r="A87" s="68" t="s">
        <v>83</v>
      </c>
      <c r="B87" s="63" t="s">
        <v>17</v>
      </c>
      <c r="C87" s="64">
        <v>13.6</v>
      </c>
      <c r="D87" s="64">
        <v>8</v>
      </c>
      <c r="E87" s="65">
        <v>10.5</v>
      </c>
      <c r="F87" s="61">
        <f t="shared" si="3"/>
        <v>43.23719569326889</v>
      </c>
      <c r="G87" s="70">
        <v>6</v>
      </c>
    </row>
    <row r="88" spans="1:7" ht="15">
      <c r="A88" s="68" t="s">
        <v>86</v>
      </c>
      <c r="B88" s="63" t="s">
        <v>12</v>
      </c>
      <c r="C88" s="64">
        <v>15</v>
      </c>
      <c r="D88" s="64">
        <v>5.6</v>
      </c>
      <c r="E88" s="65">
        <v>6.4</v>
      </c>
      <c r="F88" s="61">
        <f t="shared" si="3"/>
        <v>50.37125910782592</v>
      </c>
      <c r="G88" s="70">
        <v>6</v>
      </c>
    </row>
    <row r="89" spans="1:7" ht="15">
      <c r="A89" s="68" t="s">
        <v>87</v>
      </c>
      <c r="B89" s="63" t="s">
        <v>12</v>
      </c>
      <c r="C89" s="65">
        <v>16.7</v>
      </c>
      <c r="D89" s="65">
        <v>6.5</v>
      </c>
      <c r="E89" s="65">
        <v>10.2</v>
      </c>
      <c r="F89" s="61">
        <f t="shared" si="3"/>
        <v>43.65490609961245</v>
      </c>
      <c r="G89" s="70">
        <v>8</v>
      </c>
    </row>
    <row r="90" spans="1:7" ht="15">
      <c r="A90" s="68" t="s">
        <v>98</v>
      </c>
      <c r="B90" s="63" t="s">
        <v>12</v>
      </c>
      <c r="C90" s="65">
        <v>7.6</v>
      </c>
      <c r="D90" s="65">
        <v>4.3</v>
      </c>
      <c r="E90" s="65">
        <v>4.8</v>
      </c>
      <c r="F90" s="61">
        <f t="shared" si="3"/>
        <v>54.516757771856085</v>
      </c>
      <c r="G90" s="70">
        <v>5</v>
      </c>
    </row>
    <row r="91" spans="1:7" ht="15">
      <c r="A91" s="68" t="s">
        <v>88</v>
      </c>
      <c r="B91" s="63" t="s">
        <v>14</v>
      </c>
      <c r="C91" s="64">
        <v>14.8</v>
      </c>
      <c r="D91" s="64">
        <v>4.5</v>
      </c>
      <c r="E91" s="65">
        <v>6.3</v>
      </c>
      <c r="F91" s="61">
        <f t="shared" si="3"/>
        <v>50.59819293173681</v>
      </c>
      <c r="G91" s="70">
        <v>4</v>
      </c>
    </row>
    <row r="92" spans="1:7" ht="15">
      <c r="A92" s="68" t="s">
        <v>89</v>
      </c>
      <c r="B92" s="63" t="s">
        <v>12</v>
      </c>
      <c r="C92" s="64">
        <v>5.6</v>
      </c>
      <c r="D92" s="64">
        <v>4</v>
      </c>
      <c r="E92" s="65">
        <v>4.6</v>
      </c>
      <c r="F92" s="61">
        <f t="shared" si="3"/>
        <v>55.13004181563094</v>
      </c>
      <c r="G92" s="70">
        <v>3</v>
      </c>
    </row>
    <row r="93" spans="1:7" ht="15">
      <c r="A93" s="68" t="s">
        <v>100</v>
      </c>
      <c r="B93" s="63" t="s">
        <v>24</v>
      </c>
      <c r="C93" s="64">
        <v>9</v>
      </c>
      <c r="D93" s="64">
        <v>4</v>
      </c>
      <c r="E93" s="65">
        <v>4.5</v>
      </c>
      <c r="F93" s="61">
        <f t="shared" si="3"/>
        <v>55.44675786144849</v>
      </c>
      <c r="G93" s="70">
        <v>5</v>
      </c>
    </row>
    <row r="94" spans="1:7" ht="15">
      <c r="A94" s="68" t="s">
        <v>90</v>
      </c>
      <c r="B94" s="63" t="s">
        <v>29</v>
      </c>
      <c r="C94" s="65">
        <v>7</v>
      </c>
      <c r="D94" s="65">
        <v>3.9</v>
      </c>
      <c r="E94" s="65">
        <v>4.3</v>
      </c>
      <c r="F94" s="61">
        <f t="shared" si="3"/>
        <v>56.10187067189456</v>
      </c>
      <c r="G94" s="70">
        <v>6</v>
      </c>
    </row>
    <row r="95" spans="1:7" ht="15.75" thickBot="1">
      <c r="A95" s="78"/>
      <c r="B95" s="63"/>
      <c r="C95" s="64"/>
      <c r="D95" s="64"/>
      <c r="E95" s="65"/>
      <c r="F95" s="61"/>
      <c r="G95" s="70"/>
    </row>
    <row r="96" spans="2:7" ht="15.75" thickTop="1">
      <c r="B96" s="75" t="s">
        <v>116</v>
      </c>
      <c r="C96" s="66"/>
      <c r="D96" s="66"/>
      <c r="E96" s="66"/>
      <c r="F96" s="76"/>
      <c r="G96" s="77"/>
    </row>
    <row r="97" spans="2:7" ht="15">
      <c r="B97" s="71" t="s">
        <v>133</v>
      </c>
      <c r="C97" s="72">
        <f>MIN(C5:C95)</f>
        <v>1.3</v>
      </c>
      <c r="D97" s="72">
        <f>MIN(D5:D95)</f>
        <v>0.9</v>
      </c>
      <c r="E97" s="72">
        <f>MIN(E5:E95)</f>
        <v>1.2</v>
      </c>
      <c r="F97" s="73">
        <f>MIN(F5:F95)</f>
        <v>32.84300248430998</v>
      </c>
      <c r="G97" s="74">
        <f>MIN(G5:G95)</f>
        <v>1</v>
      </c>
    </row>
    <row r="98" spans="2:7" ht="15">
      <c r="B98" s="75" t="s">
        <v>134</v>
      </c>
      <c r="C98" s="60">
        <f>MAX(C5:C95)</f>
        <v>29</v>
      </c>
      <c r="D98" s="60">
        <f>MAX(D5:D95)</f>
        <v>19</v>
      </c>
      <c r="E98" s="60">
        <f>MAX(E5:E95)</f>
        <v>21.6</v>
      </c>
      <c r="F98" s="62">
        <f>MAX(F5:F95)</f>
        <v>74.4932595155937</v>
      </c>
      <c r="G98" s="69">
        <f>MAX(G5:G95)</f>
        <v>15</v>
      </c>
    </row>
    <row r="99" spans="2:7" ht="15.75" thickBot="1">
      <c r="B99" s="50" t="s">
        <v>135</v>
      </c>
      <c r="C99" s="51">
        <f>AVERAGE(C5:C95)</f>
        <v>10.891011235955055</v>
      </c>
      <c r="D99" s="51">
        <f>AVERAGE(D5:D95)</f>
        <v>5.847752808988765</v>
      </c>
      <c r="E99" s="51">
        <f>AVERAGE(E5:E95)</f>
        <v>7.543098591549292</v>
      </c>
      <c r="F99" s="52">
        <f>AVERAGE(F5:F95)</f>
        <v>50.84614269110954</v>
      </c>
      <c r="G99" s="53">
        <f>AVERAGE(G5:G95)</f>
        <v>5.910112359550562</v>
      </c>
    </row>
    <row r="100" ht="15.75" thickTop="1">
      <c r="F100" s="54"/>
    </row>
    <row r="101" ht="15">
      <c r="F101" s="54"/>
    </row>
    <row r="102" ht="15">
      <c r="F102" s="54"/>
    </row>
    <row r="103" ht="15">
      <c r="F103" s="54"/>
    </row>
    <row r="104" ht="15">
      <c r="F104" s="54"/>
    </row>
    <row r="105" ht="15">
      <c r="F105" s="54"/>
    </row>
    <row r="106" ht="15">
      <c r="F106" s="54"/>
    </row>
    <row r="107" ht="15">
      <c r="F107" s="54"/>
    </row>
    <row r="108" ht="15">
      <c r="F108" s="54"/>
    </row>
    <row r="109" ht="15">
      <c r="F109" s="54"/>
    </row>
    <row r="110" ht="15">
      <c r="F110" s="54"/>
    </row>
    <row r="111" ht="15">
      <c r="F111" s="54"/>
    </row>
    <row r="112" ht="15">
      <c r="F112" s="54"/>
    </row>
    <row r="113" ht="15">
      <c r="F113" s="54"/>
    </row>
    <row r="114" ht="15">
      <c r="F114" s="54"/>
    </row>
    <row r="115" ht="15">
      <c r="F115" s="54"/>
    </row>
    <row r="116" ht="15">
      <c r="F116" s="54"/>
    </row>
    <row r="117" ht="15">
      <c r="F117" s="54"/>
    </row>
    <row r="118" ht="15">
      <c r="F118" s="54"/>
    </row>
    <row r="119" ht="15">
      <c r="F119" s="54"/>
    </row>
    <row r="120" ht="15">
      <c r="F120" s="54"/>
    </row>
    <row r="121" ht="15">
      <c r="F121" s="54"/>
    </row>
    <row r="122" ht="15">
      <c r="F122" s="54"/>
    </row>
    <row r="123" ht="15">
      <c r="F123" s="54"/>
    </row>
    <row r="124" ht="15">
      <c r="F124" s="54"/>
    </row>
    <row r="125" ht="15">
      <c r="F125" s="54"/>
    </row>
    <row r="126" ht="15">
      <c r="F126" s="54"/>
    </row>
    <row r="127" ht="15">
      <c r="F127" s="54"/>
    </row>
    <row r="128" ht="15">
      <c r="F128" s="54"/>
    </row>
    <row r="129" ht="15">
      <c r="F129" s="54"/>
    </row>
    <row r="130" ht="15">
      <c r="F130" s="54"/>
    </row>
    <row r="131" ht="15">
      <c r="F131" s="54"/>
    </row>
    <row r="132" ht="15">
      <c r="F132" s="54"/>
    </row>
    <row r="133" ht="15">
      <c r="F133" s="54"/>
    </row>
    <row r="134" ht="15">
      <c r="F134" s="54"/>
    </row>
    <row r="135" ht="15">
      <c r="F135" s="54"/>
    </row>
    <row r="136" ht="15">
      <c r="F136" s="54"/>
    </row>
    <row r="137" ht="15">
      <c r="F137" s="54"/>
    </row>
    <row r="138" ht="15">
      <c r="F138" s="54"/>
    </row>
    <row r="139" ht="15">
      <c r="F139" s="54"/>
    </row>
    <row r="140" ht="15">
      <c r="F140" s="54"/>
    </row>
    <row r="141" ht="15">
      <c r="F141" s="54"/>
    </row>
    <row r="142" ht="15">
      <c r="F142" s="54"/>
    </row>
    <row r="143" ht="15">
      <c r="F143" s="54"/>
    </row>
    <row r="144" ht="15">
      <c r="F144" s="54"/>
    </row>
    <row r="145" ht="15">
      <c r="F145" s="54"/>
    </row>
    <row r="146" ht="15">
      <c r="F146" s="54"/>
    </row>
    <row r="147" ht="15">
      <c r="F147" s="54"/>
    </row>
  </sheetData>
  <mergeCells count="1">
    <mergeCell ref="A1:G1"/>
  </mergeCells>
  <printOptions horizontalCentered="1"/>
  <pageMargins left="0.5" right="0.36" top="0.29" bottom="0.12" header="0.5" footer="0.5"/>
  <pageSetup horizontalDpi="600" verticalDpi="600" orientation="portrait" r:id="rId1"/>
  <rowBreaks count="3" manualBreakCount="3">
    <brk id="49" max="7" man="1"/>
    <brk id="99" max="12" man="1"/>
    <brk id="10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Computing Facilities</dc:creator>
  <cp:keywords/>
  <dc:description/>
  <cp:lastModifiedBy>Student Technology Centers</cp:lastModifiedBy>
  <cp:lastPrinted>2000-03-21T19:59:05Z</cp:lastPrinted>
  <dcterms:created xsi:type="dcterms:W3CDTF">1998-01-30T22:17:31Z</dcterms:created>
  <dcterms:modified xsi:type="dcterms:W3CDTF">2000-03-21T20:02:28Z</dcterms:modified>
  <cp:category/>
  <cp:version/>
  <cp:contentType/>
  <cp:contentStatus/>
</cp:coreProperties>
</file>